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ParkerJ\AppData\Local\Microsoft\Windows\INetCache\Content.Outlook\B4FS6UOJ\"/>
    </mc:Choice>
  </mc:AlternateContent>
  <xr:revisionPtr revIDLastSave="0" documentId="13_ncr:1_{9826DAC7-1B7E-4E02-B496-26E11D0203E6}" xr6:coauthVersionLast="47" xr6:coauthVersionMax="47" xr10:uidLastSave="{00000000-0000-0000-0000-000000000000}"/>
  <bookViews>
    <workbookView xWindow="-28920" yWindow="-120" windowWidth="29040" windowHeight="15720" xr2:uid="{00000000-000D-0000-FFFF-FFFF00000000}"/>
  </bookViews>
  <sheets>
    <sheet name="VODAFONE GROUP COMPANYCONSENSUS" sheetId="1" r:id="rId1"/>
  </sheets>
  <externalReferences>
    <externalReference r:id="rId2"/>
    <externalReference r:id="rId3"/>
  </externalReferences>
  <definedNames>
    <definedName name="_xlnm.Print_Area" localSheetId="0">'VODAFONE GROUP COMPANYCONSENSUS'!$A$1:$N$63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7" i="1" l="1"/>
  <c r="M56" i="1"/>
  <c r="M55" i="1"/>
  <c r="M54" i="1"/>
  <c r="M58" i="1" l="1"/>
</calcChain>
</file>

<file path=xl/sharedStrings.xml><?xml version="1.0" encoding="utf-8"?>
<sst xmlns="http://schemas.openxmlformats.org/spreadsheetml/2006/main" count="65" uniqueCount="56">
  <si>
    <t>€million unless otherwise stated</t>
  </si>
  <si>
    <t>Mean</t>
  </si>
  <si>
    <t>Range</t>
  </si>
  <si>
    <t>Income statement</t>
  </si>
  <si>
    <t>Europe revenue</t>
  </si>
  <si>
    <t>Group revenue</t>
  </si>
  <si>
    <t>Depreciation &amp; amortisation</t>
  </si>
  <si>
    <t>Adjusted EBIT</t>
  </si>
  <si>
    <t>Associate net income</t>
  </si>
  <si>
    <t>Net financing costs</t>
  </si>
  <si>
    <t>Adjusted profit before tax</t>
  </si>
  <si>
    <t>Tax expense</t>
  </si>
  <si>
    <t>Non-controlling interests</t>
  </si>
  <si>
    <t>Adjusted net income</t>
  </si>
  <si>
    <t>Adjusted EPS (€ cents)</t>
  </si>
  <si>
    <t>Dividend per share (€ cents)</t>
  </si>
  <si>
    <t>Cash flow</t>
  </si>
  <si>
    <t>Working capital</t>
  </si>
  <si>
    <t>Net dividends from investments</t>
  </si>
  <si>
    <t>Cash tax</t>
  </si>
  <si>
    <t>Cash net interest</t>
  </si>
  <si>
    <t>Restructuring and integration costs</t>
  </si>
  <si>
    <t>Spectrum costs</t>
  </si>
  <si>
    <t>Capital additions</t>
  </si>
  <si>
    <t>FX rates</t>
  </si>
  <si>
    <t>GBP</t>
  </si>
  <si>
    <t>ZAR</t>
  </si>
  <si>
    <t>TRY</t>
  </si>
  <si>
    <t>EGP</t>
  </si>
  <si>
    <t>Europe EBITDAaL</t>
  </si>
  <si>
    <t>Adjusted EBITDAaL</t>
  </si>
  <si>
    <t>Other revenue</t>
  </si>
  <si>
    <t>Other EBITDAaL</t>
  </si>
  <si>
    <t>Other</t>
  </si>
  <si>
    <t xml:space="preserve">Group Adjusted EBITDAaL </t>
  </si>
  <si>
    <t>FY26</t>
  </si>
  <si>
    <t>Net debt</t>
  </si>
  <si>
    <t>FY27</t>
  </si>
  <si>
    <t>Africa revenue</t>
  </si>
  <si>
    <t>Africa EBITDAaL</t>
  </si>
  <si>
    <r>
      <t>Adjusted free cash flow</t>
    </r>
    <r>
      <rPr>
        <b/>
        <vertAlign val="superscript"/>
        <sz val="11"/>
        <color rgb="FF000000"/>
        <rFont val="Vodafone"/>
        <family val="2"/>
      </rPr>
      <t>2</t>
    </r>
  </si>
  <si>
    <t>Free cash flow</t>
  </si>
  <si>
    <r>
      <t>FY26 guidance</t>
    </r>
    <r>
      <rPr>
        <b/>
        <vertAlign val="superscript"/>
        <sz val="11"/>
        <color theme="1"/>
        <rFont val="Vodafone"/>
        <family val="2"/>
      </rPr>
      <t>3</t>
    </r>
  </si>
  <si>
    <t>(€ billion)</t>
  </si>
  <si>
    <r>
      <t>FY26 prevailing FX rates</t>
    </r>
    <r>
      <rPr>
        <b/>
        <vertAlign val="superscript"/>
        <sz val="11"/>
        <color theme="1"/>
        <rFont val="Vodafone"/>
        <family val="2"/>
      </rPr>
      <t>4</t>
    </r>
  </si>
  <si>
    <r>
      <t>Impact of prevailing FX</t>
    </r>
    <r>
      <rPr>
        <b/>
        <vertAlign val="superscript"/>
        <sz val="11"/>
        <color theme="1"/>
        <rFont val="Vodafone"/>
        <family val="2"/>
      </rPr>
      <t>4</t>
    </r>
    <r>
      <rPr>
        <b/>
        <sz val="11"/>
        <color theme="1"/>
        <rFont val="Vodafone"/>
        <family val="2"/>
      </rPr>
      <t xml:space="preserve"> on FY26 Group Adjusted EBITDAaL guidance (€billion)</t>
    </r>
  </si>
  <si>
    <t>FY28</t>
  </si>
  <si>
    <t>11.3 - 11.6</t>
  </si>
  <si>
    <t>7.5 - 7.7</t>
  </si>
  <si>
    <t>2.4 - 2.6</t>
  </si>
  <si>
    <t>Adjusted EBITDAaL (including UK merger)</t>
  </si>
  <si>
    <t>Of which Europe Adjusted EBITDAaL (inc. UK merger)</t>
  </si>
  <si>
    <t>Proforma 10-month FY26 UK merger impact</t>
  </si>
  <si>
    <t>Adjusted FCF (including UK merger)</t>
  </si>
  <si>
    <t>(1) All analyst estimates include the impact of the Vodafone UK and Three UK merger for 10 months in FY26 and for 12 months in FY27 and FY28.
(2) Adjusted FCF is free cash flow before spectrum, restructuring and integration costs.
(3) FY26 guidance excludes the impact of hyperinflation accounting in Türkiye. FX rates (to €): ZAR 20.59, TRY 43.42, EGP 56.74, GBP 0.85. The guidance assumes no material change to the structure of the Group, includes the UK merger impact and is subject to macro economic conditions.
(4) The  prevailing FX rates presented are used to show the net impact of foreign exchange rate movements on our FY26 Guidance (which is calculated based on FX rates set at the start of the financial year). The prevailing FX rates are calculated based on the 12-month average for FY26, with actual FX rates used for the period April 2025 –  August 2025 (inclusive), and the current spot FX rate, as at 16/09/2025, for the remainder of the financial year.
Vodafone believes the information displayed on this page to be reliable and the data is a collation of financial estimates from third parties. Vodafone does not warrant or represent the accuracy, completeness or validity of this information, nor the figures or calculations arising from this information. Vodafone shall not be liable in any way for any loss or damage arising from reliance on, or use of, information available on this page or in the downloadable files and/or the associated calculations, nor for any errors or omissions in its content.</t>
  </si>
  <si>
    <r>
      <t>Based on 14 analysts</t>
    </r>
    <r>
      <rPr>
        <vertAlign val="superscript"/>
        <sz val="11"/>
        <color theme="1"/>
        <rFont val="Vodafone Rg"/>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</si>
</sst>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
    <numFmt numFmtId="166" formatCode="#,##0.0;\(#,##0.0\)"/>
    <numFmt numFmtId="167" formatCode="#,##0.0%;\(#,##0.0%\);0.00%"/>
  </numFmts>
  <fonts count="16">
    <font>
      <sz val="11"/>
      <color theme="1"/>
      <name val="Calibri"/>
      <family val="2"/>
      <scheme val="minor"/>
    </font>
    <font>
      <b/>
      <sz val="11"/>
      <color rgb="FF000000"/>
      <name val="Vodafone Rg"/>
      <family val="2"/>
    </font>
    <font>
      <i/>
      <sz val="8"/>
      <color rgb="FF212529"/>
      <name val="VodafoneLight"/>
    </font>
    <font>
      <i/>
      <sz val="11"/>
      <color rgb="FF000000"/>
      <name val="Vodafone Rg"/>
      <family val="2"/>
    </font>
    <font>
      <sz val="11"/>
      <color theme="1"/>
      <name val="Calibri"/>
      <family val="2"/>
      <scheme val="minor"/>
    </font>
    <font>
      <b/>
      <sz val="11"/>
      <color theme="1"/>
      <name val="Calibri"/>
      <family val="2"/>
      <scheme val="minor"/>
    </font>
    <font>
      <sz val="11"/>
      <color theme="1"/>
      <name val="Vodafone Rg"/>
      <family val="2"/>
    </font>
    <font>
      <vertAlign val="superscript"/>
      <sz val="11"/>
      <color theme="1"/>
      <name val="Vodafone Rg"/>
      <family val="2"/>
    </font>
    <font>
      <b/>
      <sz val="11"/>
      <color theme="1"/>
      <name val="Vodafone Rg"/>
      <family val="2"/>
    </font>
    <font>
      <sz val="11"/>
      <color rgb="FF000000"/>
      <name val="Vodafone"/>
      <family val="2"/>
    </font>
    <font>
      <b/>
      <sz val="11"/>
      <color rgb="FF000000"/>
      <name val="Vodafone"/>
      <family val="2"/>
    </font>
    <font>
      <sz val="11"/>
      <color theme="1"/>
      <name val="Vodafone"/>
      <family val="2"/>
    </font>
    <font>
      <i/>
      <sz val="11"/>
      <color rgb="FF000000"/>
      <name val="Vodafone"/>
      <family val="2"/>
    </font>
    <font>
      <b/>
      <vertAlign val="superscript"/>
      <sz val="11"/>
      <color rgb="FF000000"/>
      <name val="Vodafone"/>
      <family val="2"/>
    </font>
    <font>
      <b/>
      <sz val="11"/>
      <color theme="1"/>
      <name val="Vodafone"/>
      <family val="2"/>
    </font>
    <font>
      <b/>
      <vertAlign val="superscript"/>
      <sz val="11"/>
      <color theme="1"/>
      <name val="Vodafone"/>
      <family val="2"/>
    </font>
  </fonts>
  <fills count="5">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7C7"/>
        <bgColor indexed="64"/>
      </patternFill>
    </fill>
  </fills>
  <borders count="32">
    <border>
      <left/>
      <right/>
      <top/>
      <bottom/>
      <diagonal/>
    </border>
    <border>
      <left/>
      <right/>
      <top/>
      <bottom style="thick">
        <color rgb="FFE60000"/>
      </bottom>
      <diagonal/>
    </border>
    <border>
      <left/>
      <right/>
      <top style="thick">
        <color rgb="FFE60000"/>
      </top>
      <bottom style="thick">
        <color rgb="FFE60000"/>
      </bottom>
      <diagonal/>
    </border>
    <border>
      <left/>
      <right style="thin">
        <color rgb="FF000000"/>
      </right>
      <top style="thick">
        <color rgb="FFE60000"/>
      </top>
      <bottom style="thick">
        <color rgb="FFE60000"/>
      </bottom>
      <diagonal/>
    </border>
    <border>
      <left style="thin">
        <color rgb="FF000000"/>
      </left>
      <right style="thin">
        <color rgb="FF000000"/>
      </right>
      <top/>
      <bottom/>
      <diagonal/>
    </border>
    <border>
      <left style="thin">
        <color rgb="FF000000"/>
      </left>
      <right/>
      <top style="thick">
        <color rgb="FFE60000"/>
      </top>
      <bottom style="thick">
        <color rgb="FFE60000"/>
      </bottom>
      <diagonal/>
    </border>
    <border>
      <left/>
      <right/>
      <top style="thick">
        <color rgb="FFE60000"/>
      </top>
      <bottom/>
      <diagonal/>
    </border>
    <border>
      <left/>
      <right style="thin">
        <color rgb="FF000000"/>
      </right>
      <top style="thick">
        <color rgb="FFE60000"/>
      </top>
      <bottom/>
      <diagonal/>
    </border>
    <border>
      <left style="thin">
        <color rgb="FF000000"/>
      </left>
      <right/>
      <top style="thick">
        <color rgb="FFE6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style="thin">
        <color rgb="FFE60000"/>
      </bottom>
      <diagonal/>
    </border>
    <border>
      <left/>
      <right style="thin">
        <color rgb="FF000000"/>
      </right>
      <top/>
      <bottom style="thin">
        <color rgb="FFE60000"/>
      </bottom>
      <diagonal/>
    </border>
    <border>
      <left/>
      <right/>
      <top style="thin">
        <color indexed="64"/>
      </top>
      <bottom/>
      <diagonal/>
    </border>
    <border>
      <left/>
      <right/>
      <top style="thin">
        <color rgb="FFE60000"/>
      </top>
      <bottom/>
      <diagonal/>
    </border>
    <border>
      <left style="thin">
        <color indexed="64"/>
      </left>
      <right/>
      <top style="thick">
        <color rgb="FFE60000"/>
      </top>
      <bottom/>
      <diagonal/>
    </border>
    <border>
      <left style="thin">
        <color indexed="64"/>
      </left>
      <right/>
      <top/>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bottom style="thin">
        <color rgb="FFE60000"/>
      </bottom>
      <diagonal/>
    </border>
    <border>
      <left/>
      <right style="thin">
        <color indexed="64"/>
      </right>
      <top/>
      <bottom/>
      <diagonal/>
    </border>
    <border>
      <left/>
      <right style="thin">
        <color indexed="64"/>
      </right>
      <top style="thin">
        <color rgb="FFE60000"/>
      </top>
      <bottom/>
      <diagonal/>
    </border>
    <border>
      <left style="thin">
        <color indexed="64"/>
      </left>
      <right/>
      <top style="thin">
        <color rgb="FFE60000"/>
      </top>
      <bottom/>
      <diagonal/>
    </border>
    <border>
      <left style="thin">
        <color indexed="64"/>
      </left>
      <right/>
      <top/>
      <bottom style="thick">
        <color rgb="FFE60000"/>
      </bottom>
      <diagonal/>
    </border>
    <border>
      <left/>
      <right style="thin">
        <color indexed="64"/>
      </right>
      <top/>
      <bottom style="thick">
        <color rgb="FFE60000"/>
      </bottom>
      <diagonal/>
    </border>
    <border>
      <left/>
      <right style="thin">
        <color indexed="64"/>
      </right>
      <top style="thick">
        <color rgb="FFE60000"/>
      </top>
      <bottom style="thick">
        <color rgb="FFE60000"/>
      </bottom>
      <diagonal/>
    </border>
  </borders>
  <cellStyleXfs count="2">
    <xf numFmtId="0" fontId="0" fillId="0" borderId="0"/>
    <xf numFmtId="0" fontId="4" fillId="0" borderId="0"/>
  </cellStyleXfs>
  <cellXfs count="113">
    <xf numFmtId="0" fontId="0" fillId="0" borderId="0" xfId="0"/>
    <xf numFmtId="0" fontId="0" fillId="2" borderId="0" xfId="0" applyFill="1"/>
    <xf numFmtId="0" fontId="3" fillId="2" borderId="0" xfId="0" applyFont="1" applyFill="1" applyAlignment="1">
      <alignment horizontal="left" wrapText="1" readingOrder="1"/>
    </xf>
    <xf numFmtId="0" fontId="5" fillId="2" borderId="0" xfId="0" applyFont="1" applyFill="1"/>
    <xf numFmtId="0" fontId="6" fillId="0" borderId="0" xfId="0" applyFont="1"/>
    <xf numFmtId="164" fontId="0" fillId="2" borderId="0" xfId="0" applyNumberFormat="1" applyFill="1"/>
    <xf numFmtId="165" fontId="0" fillId="2" borderId="0" xfId="0" applyNumberFormat="1" applyFill="1"/>
    <xf numFmtId="165" fontId="9" fillId="3" borderId="0" xfId="1" applyNumberFormat="1" applyFont="1" applyFill="1" applyAlignment="1">
      <alignment horizontal="right" wrapText="1" readingOrder="1"/>
    </xf>
    <xf numFmtId="0" fontId="11" fillId="2" borderId="0" xfId="0" applyFont="1" applyFill="1"/>
    <xf numFmtId="0" fontId="10" fillId="4" borderId="6" xfId="0" applyFont="1" applyFill="1" applyBorder="1" applyAlignment="1">
      <alignment horizontal="left" wrapText="1" readingOrder="1"/>
    </xf>
    <xf numFmtId="0" fontId="9" fillId="4" borderId="6" xfId="0" applyFont="1" applyFill="1" applyBorder="1" applyAlignment="1">
      <alignment horizontal="right" wrapText="1" readingOrder="1"/>
    </xf>
    <xf numFmtId="0" fontId="9" fillId="4" borderId="7" xfId="0" applyFont="1" applyFill="1" applyBorder="1" applyAlignment="1">
      <alignment horizontal="right" wrapText="1" readingOrder="1"/>
    </xf>
    <xf numFmtId="0" fontId="9" fillId="2" borderId="4" xfId="0" applyFont="1" applyFill="1" applyBorder="1" applyAlignment="1">
      <alignment horizontal="left" wrapText="1" readingOrder="1"/>
    </xf>
    <xf numFmtId="167" fontId="9" fillId="4" borderId="8" xfId="0" applyNumberFormat="1" applyFont="1" applyFill="1" applyBorder="1" applyAlignment="1">
      <alignment horizontal="right" wrapText="1" readingOrder="1"/>
    </xf>
    <xf numFmtId="167" fontId="9" fillId="4" borderId="20" xfId="0" applyNumberFormat="1" applyFont="1" applyFill="1" applyBorder="1" applyAlignment="1">
      <alignment horizontal="right" wrapText="1" readingOrder="1"/>
    </xf>
    <xf numFmtId="0" fontId="9" fillId="2" borderId="0" xfId="1" applyFont="1" applyFill="1" applyAlignment="1">
      <alignment horizontal="left" wrapText="1" readingOrder="1"/>
    </xf>
    <xf numFmtId="164" fontId="9" fillId="3" borderId="0" xfId="1" applyNumberFormat="1" applyFont="1" applyFill="1" applyAlignment="1">
      <alignment horizontal="right" wrapText="1" readingOrder="1"/>
    </xf>
    <xf numFmtId="164" fontId="9" fillId="2" borderId="0" xfId="1" applyNumberFormat="1" applyFont="1" applyFill="1" applyAlignment="1">
      <alignment horizontal="right" wrapText="1" readingOrder="1"/>
    </xf>
    <xf numFmtId="164" fontId="9" fillId="2" borderId="9" xfId="1" applyNumberFormat="1" applyFont="1" applyFill="1" applyBorder="1" applyAlignment="1">
      <alignment horizontal="right" wrapText="1" readingOrder="1"/>
    </xf>
    <xf numFmtId="164" fontId="9" fillId="2" borderId="4" xfId="1" applyNumberFormat="1" applyFont="1" applyFill="1" applyBorder="1" applyAlignment="1">
      <alignment horizontal="left" wrapText="1" readingOrder="1"/>
    </xf>
    <xf numFmtId="164" fontId="9" fillId="3" borderId="21" xfId="1" applyNumberFormat="1" applyFont="1" applyFill="1" applyBorder="1" applyAlignment="1">
      <alignment horizontal="right" wrapText="1" readingOrder="1"/>
    </xf>
    <xf numFmtId="0" fontId="10" fillId="2" borderId="0" xfId="1" applyFont="1" applyFill="1" applyAlignment="1">
      <alignment horizontal="left" wrapText="1" readingOrder="1"/>
    </xf>
    <xf numFmtId="164" fontId="10" fillId="3" borderId="12" xfId="1" applyNumberFormat="1" applyFont="1" applyFill="1" applyBorder="1" applyAlignment="1">
      <alignment horizontal="right" wrapText="1" readingOrder="1"/>
    </xf>
    <xf numFmtId="164" fontId="10" fillId="2" borderId="12" xfId="1" applyNumberFormat="1" applyFont="1" applyFill="1" applyBorder="1" applyAlignment="1">
      <alignment horizontal="right" wrapText="1" readingOrder="1"/>
    </xf>
    <xf numFmtId="164" fontId="10" fillId="2" borderId="13" xfId="1" applyNumberFormat="1" applyFont="1" applyFill="1" applyBorder="1" applyAlignment="1">
      <alignment horizontal="right" wrapText="1" readingOrder="1"/>
    </xf>
    <xf numFmtId="164" fontId="10" fillId="2" borderId="4" xfId="1" applyNumberFormat="1" applyFont="1" applyFill="1" applyBorder="1" applyAlignment="1">
      <alignment horizontal="left" wrapText="1" readingOrder="1"/>
    </xf>
    <xf numFmtId="164" fontId="10" fillId="3" borderId="22" xfId="1" applyNumberFormat="1" applyFont="1" applyFill="1" applyBorder="1" applyAlignment="1">
      <alignment horizontal="right" wrapText="1" readingOrder="1"/>
    </xf>
    <xf numFmtId="164" fontId="9" fillId="3" borderId="14" xfId="1" applyNumberFormat="1" applyFont="1" applyFill="1" applyBorder="1" applyAlignment="1">
      <alignment horizontal="right" wrapText="1" readingOrder="1"/>
    </xf>
    <xf numFmtId="164" fontId="9" fillId="2" borderId="14" xfId="1" applyNumberFormat="1" applyFont="1" applyFill="1" applyBorder="1" applyAlignment="1">
      <alignment horizontal="right" wrapText="1" readingOrder="1"/>
    </xf>
    <xf numFmtId="164" fontId="9" fillId="2" borderId="15" xfId="1" applyNumberFormat="1" applyFont="1" applyFill="1" applyBorder="1" applyAlignment="1">
      <alignment horizontal="right" wrapText="1" readingOrder="1"/>
    </xf>
    <xf numFmtId="164" fontId="9" fillId="3" borderId="23" xfId="1" applyNumberFormat="1" applyFont="1" applyFill="1" applyBorder="1" applyAlignment="1">
      <alignment horizontal="right" wrapText="1" readingOrder="1"/>
    </xf>
    <xf numFmtId="164" fontId="9" fillId="3" borderId="10" xfId="1" applyNumberFormat="1" applyFont="1" applyFill="1" applyBorder="1" applyAlignment="1">
      <alignment horizontal="right" wrapText="1" readingOrder="1"/>
    </xf>
    <xf numFmtId="164" fontId="9" fillId="2" borderId="10" xfId="1" applyNumberFormat="1" applyFont="1" applyFill="1" applyBorder="1" applyAlignment="1">
      <alignment horizontal="right" wrapText="1" readingOrder="1"/>
    </xf>
    <xf numFmtId="164" fontId="9" fillId="2" borderId="11" xfId="1" applyNumberFormat="1" applyFont="1" applyFill="1" applyBorder="1" applyAlignment="1">
      <alignment horizontal="right" wrapText="1" readingOrder="1"/>
    </xf>
    <xf numFmtId="164" fontId="9" fillId="3" borderId="24" xfId="1" applyNumberFormat="1" applyFont="1" applyFill="1" applyBorder="1" applyAlignment="1">
      <alignment horizontal="right" wrapText="1" readingOrder="1"/>
    </xf>
    <xf numFmtId="164" fontId="10" fillId="3" borderId="14" xfId="1" applyNumberFormat="1" applyFont="1" applyFill="1" applyBorder="1" applyAlignment="1">
      <alignment horizontal="right" wrapText="1" readingOrder="1"/>
    </xf>
    <xf numFmtId="164" fontId="10" fillId="2" borderId="14" xfId="1" applyNumberFormat="1" applyFont="1" applyFill="1" applyBorder="1" applyAlignment="1">
      <alignment horizontal="right" wrapText="1" readingOrder="1"/>
    </xf>
    <xf numFmtId="164" fontId="10" fillId="2" borderId="15" xfId="1" applyNumberFormat="1" applyFont="1" applyFill="1" applyBorder="1" applyAlignment="1">
      <alignment horizontal="right" wrapText="1" readingOrder="1"/>
    </xf>
    <xf numFmtId="164" fontId="10" fillId="3" borderId="23" xfId="1" applyNumberFormat="1" applyFont="1" applyFill="1" applyBorder="1" applyAlignment="1">
      <alignment horizontal="right" wrapText="1" readingOrder="1"/>
    </xf>
    <xf numFmtId="164" fontId="10" fillId="2" borderId="18" xfId="1" applyNumberFormat="1" applyFont="1" applyFill="1" applyBorder="1" applyAlignment="1">
      <alignment horizontal="right" wrapText="1" readingOrder="1"/>
    </xf>
    <xf numFmtId="164" fontId="9" fillId="0" borderId="11" xfId="1" applyNumberFormat="1" applyFont="1" applyBorder="1" applyAlignment="1">
      <alignment horizontal="right" wrapText="1" readingOrder="1"/>
    </xf>
    <xf numFmtId="165" fontId="10" fillId="3" borderId="0" xfId="1" applyNumberFormat="1" applyFont="1" applyFill="1" applyAlignment="1">
      <alignment horizontal="right" wrapText="1" readingOrder="1"/>
    </xf>
    <xf numFmtId="165" fontId="10" fillId="2" borderId="0" xfId="1" applyNumberFormat="1" applyFont="1" applyFill="1" applyAlignment="1">
      <alignment horizontal="right" wrapText="1" readingOrder="1"/>
    </xf>
    <xf numFmtId="165" fontId="10" fillId="2" borderId="9" xfId="1" applyNumberFormat="1" applyFont="1" applyFill="1" applyBorder="1" applyAlignment="1">
      <alignment horizontal="right" wrapText="1" readingOrder="1"/>
    </xf>
    <xf numFmtId="165" fontId="10" fillId="2" borderId="4" xfId="1" applyNumberFormat="1" applyFont="1" applyFill="1" applyBorder="1" applyAlignment="1">
      <alignment horizontal="left" wrapText="1" readingOrder="1"/>
    </xf>
    <xf numFmtId="165" fontId="10" fillId="3" borderId="21" xfId="1" applyNumberFormat="1" applyFont="1" applyFill="1" applyBorder="1" applyAlignment="1">
      <alignment horizontal="right" wrapText="1" readingOrder="1"/>
    </xf>
    <xf numFmtId="0" fontId="9" fillId="0" borderId="0" xfId="1" applyFont="1" applyAlignment="1">
      <alignment horizontal="left" wrapText="1" readingOrder="1"/>
    </xf>
    <xf numFmtId="0" fontId="10" fillId="4" borderId="0" xfId="1" applyFont="1" applyFill="1" applyAlignment="1">
      <alignment horizontal="left" wrapText="1" readingOrder="1"/>
    </xf>
    <xf numFmtId="164" fontId="10" fillId="4" borderId="0" xfId="1" applyNumberFormat="1" applyFont="1" applyFill="1" applyAlignment="1">
      <alignment horizontal="right" wrapText="1" readingOrder="1"/>
    </xf>
    <xf numFmtId="164" fontId="10" fillId="4" borderId="9" xfId="1" applyNumberFormat="1" applyFont="1" applyFill="1" applyBorder="1" applyAlignment="1">
      <alignment horizontal="right" wrapText="1" readingOrder="1"/>
    </xf>
    <xf numFmtId="164" fontId="10" fillId="4" borderId="21" xfId="1" applyNumberFormat="1" applyFont="1" applyFill="1" applyBorder="1" applyAlignment="1">
      <alignment horizontal="right" wrapText="1" readingOrder="1"/>
    </xf>
    <xf numFmtId="164" fontId="10" fillId="3" borderId="0" xfId="1" applyNumberFormat="1" applyFont="1" applyFill="1" applyAlignment="1">
      <alignment horizontal="right" wrapText="1" readingOrder="1"/>
    </xf>
    <xf numFmtId="164" fontId="10" fillId="2" borderId="0" xfId="1" applyNumberFormat="1" applyFont="1" applyFill="1" applyAlignment="1">
      <alignment horizontal="right" wrapText="1" readingOrder="1"/>
    </xf>
    <xf numFmtId="164" fontId="10" fillId="2" borderId="9" xfId="1" applyNumberFormat="1" applyFont="1" applyFill="1" applyBorder="1" applyAlignment="1">
      <alignment horizontal="right" wrapText="1" readingOrder="1"/>
    </xf>
    <xf numFmtId="164" fontId="10" fillId="3" borderId="21" xfId="1" applyNumberFormat="1" applyFont="1" applyFill="1" applyBorder="1" applyAlignment="1">
      <alignment horizontal="right" wrapText="1" readingOrder="1"/>
    </xf>
    <xf numFmtId="164" fontId="10" fillId="4" borderId="0" xfId="1" applyNumberFormat="1" applyFont="1" applyFill="1" applyAlignment="1">
      <alignment horizontal="left" wrapText="1" readingOrder="1"/>
    </xf>
    <xf numFmtId="164" fontId="10" fillId="4" borderId="9" xfId="1" applyNumberFormat="1" applyFont="1" applyFill="1" applyBorder="1" applyAlignment="1">
      <alignment horizontal="left" wrapText="1" readingOrder="1"/>
    </xf>
    <xf numFmtId="165" fontId="9" fillId="2" borderId="0" xfId="1" applyNumberFormat="1" applyFont="1" applyFill="1" applyAlignment="1">
      <alignment horizontal="right" wrapText="1" readingOrder="1"/>
    </xf>
    <xf numFmtId="165" fontId="9" fillId="2" borderId="9" xfId="1" applyNumberFormat="1" applyFont="1" applyFill="1" applyBorder="1" applyAlignment="1">
      <alignment horizontal="right" wrapText="1" readingOrder="1"/>
    </xf>
    <xf numFmtId="165" fontId="9" fillId="2" borderId="4" xfId="1" applyNumberFormat="1" applyFont="1" applyFill="1" applyBorder="1" applyAlignment="1">
      <alignment horizontal="left" wrapText="1" readingOrder="1"/>
    </xf>
    <xf numFmtId="165" fontId="9" fillId="3" borderId="21" xfId="1" applyNumberFormat="1" applyFont="1" applyFill="1" applyBorder="1" applyAlignment="1">
      <alignment horizontal="right" wrapText="1" readingOrder="1"/>
    </xf>
    <xf numFmtId="0" fontId="9" fillId="2" borderId="16" xfId="1" applyFont="1" applyFill="1" applyBorder="1" applyAlignment="1">
      <alignment horizontal="left" wrapText="1" readingOrder="1"/>
    </xf>
    <xf numFmtId="165" fontId="9" fillId="3" borderId="16" xfId="1" applyNumberFormat="1" applyFont="1" applyFill="1" applyBorder="1" applyAlignment="1">
      <alignment horizontal="right" wrapText="1" readingOrder="1"/>
    </xf>
    <xf numFmtId="165" fontId="9" fillId="2" borderId="16" xfId="1" applyNumberFormat="1" applyFont="1" applyFill="1" applyBorder="1" applyAlignment="1">
      <alignment horizontal="right" wrapText="1" readingOrder="1"/>
    </xf>
    <xf numFmtId="165" fontId="9" fillId="2" borderId="17" xfId="1" applyNumberFormat="1" applyFont="1" applyFill="1" applyBorder="1" applyAlignment="1">
      <alignment horizontal="right" wrapText="1" readingOrder="1"/>
    </xf>
    <xf numFmtId="165" fontId="9" fillId="3" borderId="25" xfId="1" applyNumberFormat="1" applyFont="1" applyFill="1" applyBorder="1" applyAlignment="1">
      <alignment horizontal="right" wrapText="1" readingOrder="1"/>
    </xf>
    <xf numFmtId="165" fontId="9" fillId="2" borderId="0" xfId="1" applyNumberFormat="1" applyFont="1" applyFill="1" applyAlignment="1">
      <alignment horizontal="left" wrapText="1" readingOrder="1"/>
    </xf>
    <xf numFmtId="0" fontId="11" fillId="2" borderId="16" xfId="0" applyFont="1" applyFill="1" applyBorder="1"/>
    <xf numFmtId="0" fontId="14" fillId="4" borderId="19" xfId="0" applyFont="1" applyFill="1" applyBorder="1" applyAlignment="1">
      <alignment vertical="center"/>
    </xf>
    <xf numFmtId="165" fontId="10" fillId="2" borderId="0" xfId="1" applyNumberFormat="1" applyFont="1" applyFill="1" applyAlignment="1">
      <alignment horizontal="left" vertical="center" wrapText="1" readingOrder="1"/>
    </xf>
    <xf numFmtId="165" fontId="10" fillId="4" borderId="19" xfId="1" applyNumberFormat="1" applyFont="1" applyFill="1" applyBorder="1" applyAlignment="1">
      <alignment horizontal="right" vertical="center" wrapText="1" readingOrder="1"/>
    </xf>
    <xf numFmtId="0" fontId="10" fillId="2" borderId="0" xfId="1" applyFont="1" applyFill="1" applyAlignment="1">
      <alignment horizontal="left" vertical="top" wrapText="1" readingOrder="1"/>
    </xf>
    <xf numFmtId="165" fontId="10" fillId="2" borderId="0" xfId="1" applyNumberFormat="1" applyFont="1" applyFill="1" applyAlignment="1">
      <alignment horizontal="left" wrapText="1" readingOrder="1"/>
    </xf>
    <xf numFmtId="0" fontId="1" fillId="3" borderId="2" xfId="0" applyFont="1" applyFill="1" applyBorder="1" applyAlignment="1">
      <alignment horizontal="center" vertical="center" wrapText="1" readingOrder="1"/>
    </xf>
    <xf numFmtId="0" fontId="1" fillId="2" borderId="4" xfId="0" applyFont="1" applyFill="1" applyBorder="1" applyAlignment="1">
      <alignment horizontal="left" vertical="center" wrapText="1" readingOrder="1"/>
    </xf>
    <xf numFmtId="0" fontId="1" fillId="3" borderId="5" xfId="0" applyFont="1" applyFill="1" applyBorder="1" applyAlignment="1">
      <alignment horizontal="center" vertical="center" wrapText="1" readingOrder="1"/>
    </xf>
    <xf numFmtId="0" fontId="0" fillId="2" borderId="0" xfId="0" applyFill="1" applyAlignment="1">
      <alignment vertical="center"/>
    </xf>
    <xf numFmtId="0" fontId="1" fillId="2" borderId="0" xfId="0" applyFont="1" applyFill="1" applyAlignment="1">
      <alignment horizontal="center" vertical="center" wrapText="1" readingOrder="1"/>
    </xf>
    <xf numFmtId="0" fontId="0" fillId="2" borderId="0" xfId="0" applyFill="1" applyAlignment="1">
      <alignment horizontal="center" vertical="center"/>
    </xf>
    <xf numFmtId="164" fontId="9" fillId="0" borderId="10" xfId="1" applyNumberFormat="1" applyFont="1" applyBorder="1" applyAlignment="1">
      <alignment horizontal="right" wrapText="1" readingOrder="1"/>
    </xf>
    <xf numFmtId="0" fontId="12" fillId="2" borderId="1" xfId="1" applyFont="1" applyFill="1" applyBorder="1" applyAlignment="1">
      <alignment horizontal="left" vertical="top" wrapText="1" readingOrder="1"/>
    </xf>
    <xf numFmtId="0" fontId="10" fillId="2" borderId="1" xfId="1" applyFont="1" applyFill="1" applyBorder="1" applyAlignment="1">
      <alignment horizontal="left" vertical="top" wrapText="1" readingOrder="1"/>
    </xf>
    <xf numFmtId="166" fontId="10" fillId="3" borderId="0" xfId="1" applyNumberFormat="1" applyFont="1" applyFill="1" applyAlignment="1">
      <alignment horizontal="right" vertical="top" wrapText="1" readingOrder="1"/>
    </xf>
    <xf numFmtId="166" fontId="10" fillId="3" borderId="1" xfId="1" applyNumberFormat="1" applyFont="1" applyFill="1" applyBorder="1" applyAlignment="1">
      <alignment horizontal="right" vertical="top" wrapText="1" readingOrder="1"/>
    </xf>
    <xf numFmtId="0" fontId="2" fillId="0" borderId="0" xfId="0" applyFont="1" applyAlignment="1">
      <alignment horizontal="left" vertical="center" wrapText="1"/>
    </xf>
    <xf numFmtId="0" fontId="8" fillId="0" borderId="1" xfId="0" applyFont="1" applyBorder="1" applyAlignment="1">
      <alignment horizontal="center" vertical="center"/>
    </xf>
    <xf numFmtId="0" fontId="1" fillId="0" borderId="2" xfId="0" applyFont="1" applyBorder="1" applyAlignment="1">
      <alignment horizontal="center" vertical="center" wrapText="1" readingOrder="1"/>
    </xf>
    <xf numFmtId="0" fontId="14" fillId="4" borderId="19" xfId="0" applyFont="1" applyFill="1" applyBorder="1" applyAlignment="1">
      <alignment horizontal="center" vertical="center"/>
    </xf>
    <xf numFmtId="0" fontId="14" fillId="4" borderId="27" xfId="0" applyFont="1" applyFill="1" applyBorder="1" applyAlignment="1">
      <alignment horizontal="center" vertical="center"/>
    </xf>
    <xf numFmtId="0" fontId="14" fillId="4" borderId="28" xfId="0" applyFont="1" applyFill="1" applyBorder="1" applyAlignment="1">
      <alignment horizontal="left" vertical="center"/>
    </xf>
    <xf numFmtId="0" fontId="14" fillId="4" borderId="19" xfId="0" applyFont="1" applyFill="1" applyBorder="1" applyAlignment="1">
      <alignment horizontal="left" vertical="center"/>
    </xf>
    <xf numFmtId="0" fontId="10" fillId="2" borderId="0" xfId="1" applyFont="1" applyFill="1" applyAlignment="1">
      <alignment horizontal="left" vertical="top" wrapText="1" readingOrder="1"/>
    </xf>
    <xf numFmtId="165" fontId="10" fillId="3" borderId="0" xfId="1" applyNumberFormat="1" applyFont="1" applyFill="1" applyAlignment="1">
      <alignment horizontal="center" vertical="top" wrapText="1" readingOrder="1"/>
    </xf>
    <xf numFmtId="165" fontId="10" fillId="3" borderId="26" xfId="1" applyNumberFormat="1" applyFont="1" applyFill="1" applyBorder="1" applyAlignment="1">
      <alignment horizontal="center" vertical="top" wrapText="1" readingOrder="1"/>
    </xf>
    <xf numFmtId="0" fontId="11" fillId="2" borderId="21" xfId="0" applyFont="1" applyFill="1" applyBorder="1" applyAlignment="1">
      <alignment horizontal="left"/>
    </xf>
    <xf numFmtId="0" fontId="11" fillId="2" borderId="0" xfId="0" applyFont="1" applyFill="1" applyAlignment="1">
      <alignment horizontal="left"/>
    </xf>
    <xf numFmtId="0" fontId="1" fillId="0" borderId="1" xfId="0" applyFont="1" applyBorder="1" applyAlignment="1">
      <alignment horizontal="center" vertical="center" wrapText="1" readingOrder="1"/>
    </xf>
    <xf numFmtId="0" fontId="1" fillId="0" borderId="3" xfId="0" applyFont="1" applyBorder="1" applyAlignment="1">
      <alignment horizontal="center" vertical="center" wrapText="1" readingOrder="1"/>
    </xf>
    <xf numFmtId="0" fontId="1" fillId="0" borderId="31" xfId="0" applyFont="1" applyBorder="1" applyAlignment="1">
      <alignment horizontal="center" vertical="center" wrapText="1" readingOrder="1"/>
    </xf>
    <xf numFmtId="0" fontId="9" fillId="2" borderId="0" xfId="1" applyFont="1" applyFill="1" applyAlignment="1">
      <alignment horizontal="left" vertical="top" wrapText="1" readingOrder="1"/>
    </xf>
    <xf numFmtId="165" fontId="9" fillId="3" borderId="0" xfId="1" applyNumberFormat="1" applyFont="1" applyFill="1" applyAlignment="1">
      <alignment horizontal="center" vertical="top" wrapText="1" readingOrder="1"/>
    </xf>
    <xf numFmtId="165" fontId="9" fillId="3" borderId="26" xfId="1" applyNumberFormat="1" applyFont="1" applyFill="1" applyBorder="1" applyAlignment="1">
      <alignment horizontal="center" vertical="top" wrapText="1" readingOrder="1"/>
    </xf>
    <xf numFmtId="0" fontId="14" fillId="2" borderId="21"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29" xfId="0" applyFont="1" applyFill="1" applyBorder="1" applyAlignment="1">
      <alignment horizontal="left" vertical="top" wrapText="1"/>
    </xf>
    <xf numFmtId="0" fontId="14" fillId="2" borderId="1" xfId="0" applyFont="1" applyFill="1" applyBorder="1" applyAlignment="1">
      <alignment horizontal="left" vertical="top" wrapText="1"/>
    </xf>
    <xf numFmtId="166" fontId="12" fillId="3" borderId="1" xfId="1" applyNumberFormat="1" applyFont="1" applyFill="1" applyBorder="1" applyAlignment="1">
      <alignment horizontal="center" vertical="top" wrapText="1" readingOrder="1"/>
    </xf>
    <xf numFmtId="166" fontId="12" fillId="3" borderId="30" xfId="1" applyNumberFormat="1" applyFont="1" applyFill="1" applyBorder="1" applyAlignment="1">
      <alignment horizontal="center" vertical="top" wrapText="1" readingOrder="1"/>
    </xf>
    <xf numFmtId="0" fontId="12" fillId="2" borderId="0" xfId="1" applyFont="1" applyFill="1" applyAlignment="1">
      <alignment horizontal="left" vertical="top" wrapText="1" readingOrder="1"/>
    </xf>
    <xf numFmtId="166" fontId="12" fillId="3" borderId="0" xfId="1" applyNumberFormat="1" applyFont="1" applyFill="1" applyAlignment="1">
      <alignment horizontal="center" vertical="top" wrapText="1" readingOrder="1"/>
    </xf>
    <xf numFmtId="166" fontId="12" fillId="3" borderId="26" xfId="1" applyNumberFormat="1" applyFont="1" applyFill="1" applyBorder="1" applyAlignment="1">
      <alignment horizontal="center" vertical="top" wrapText="1" readingOrder="1"/>
    </xf>
    <xf numFmtId="166" fontId="9" fillId="3" borderId="0" xfId="1" applyNumberFormat="1" applyFont="1" applyFill="1" applyAlignment="1">
      <alignment horizontal="center" vertical="top" wrapText="1" readingOrder="1"/>
    </xf>
    <xf numFmtId="166" fontId="9" fillId="3" borderId="26" xfId="1" applyNumberFormat="1" applyFont="1" applyFill="1" applyBorder="1" applyAlignment="1">
      <alignment horizontal="center" vertical="top" wrapText="1" readingOrder="1"/>
    </xf>
  </cellXfs>
  <cellStyles count="2">
    <cellStyle name="Normal" xfId="0" builtinId="0"/>
    <cellStyle name="Normal 2" xfId="1" xr:uid="{3DA7A1BE-F0E7-40CD-ACC9-020FD43B053D}"/>
  </cellStyles>
  <dxfs count="0"/>
  <tableStyles count="0" defaultTableStyle="TableStyleMedium2" defaultPivotStyle="PivotStyleLight16"/>
  <colors>
    <mruColors>
      <color rgb="FFE60000"/>
      <color rgb="FFF2F2F2"/>
      <color rgb="FFFFC7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xdr:from>
      <xdr:col>0</xdr:col>
      <xdr:colOff>533198</xdr:colOff>
      <xdr:row>1</xdr:row>
      <xdr:rowOff>7621</xdr:rowOff>
    </xdr:from>
    <xdr:to>
      <xdr:col>9</xdr:col>
      <xdr:colOff>33130</xdr:colOff>
      <xdr:row>3</xdr:row>
      <xdr:rowOff>275198</xdr:rowOff>
    </xdr:to>
    <xdr:sp macro="" textlink="">
      <xdr:nvSpPr>
        <xdr:cNvPr id="9" name="Title 3">
          <a:extLst>
            <a:ext uri="{FF2B5EF4-FFF2-40B4-BE49-F238E27FC236}">
              <a16:creationId xmlns:a16="http://schemas.microsoft.com/office/drawing/2014/main" id="{C272335E-8DBC-F544-99F9-9B4B4AC9D100}"/>
            </a:ext>
          </a:extLst>
        </xdr:cNvPr>
        <xdr:cNvSpPr>
          <a:spLocks noGrp="1"/>
        </xdr:cNvSpPr>
      </xdr:nvSpPr>
      <xdr:spPr>
        <a:xfrm>
          <a:off x="533198" y="198121"/>
          <a:ext cx="6424193" cy="648577"/>
        </a:xfrm>
        <a:prstGeom prst="rect">
          <a:avLst/>
        </a:prstGeom>
      </xdr:spPr>
      <xdr:txBody>
        <a:bodyPr wrap="square" anchor="ctr" anchorCtr="0"/>
        <a:lstStyle>
          <a:lvl1pPr algn="l" defTabSz="1430779" rtl="0" eaLnBrk="1" latinLnBrk="0" hangingPunct="1">
            <a:lnSpc>
              <a:spcPct val="80000"/>
            </a:lnSpc>
            <a:spcBef>
              <a:spcPct val="0"/>
            </a:spcBef>
            <a:buNone/>
            <a:defRPr sz="3755" b="1" kern="1200">
              <a:solidFill>
                <a:srgbClr val="E60000"/>
              </a:solidFill>
              <a:latin typeface="Vodafone Rg" pitchFamily="34" charset="0"/>
            </a:defRPr>
          </a:lvl1pPr>
        </a:lstStyle>
        <a:p>
          <a:r>
            <a:rPr lang="en-GB" sz="2400"/>
            <a:t>Vodafone Group Plc </a:t>
          </a:r>
          <a:r>
            <a:rPr lang="en-GB" sz="2400">
              <a:solidFill>
                <a:srgbClr val="000000">
                  <a:lumMod val="50000"/>
                  <a:lumOff val="50000"/>
                </a:srgbClr>
              </a:solidFill>
            </a:rPr>
            <a:t>⫶</a:t>
          </a:r>
          <a:r>
            <a:rPr lang="en-GB" sz="2400" b="0">
              <a:solidFill>
                <a:srgbClr val="000000">
                  <a:lumMod val="50000"/>
                  <a:lumOff val="50000"/>
                </a:srgbClr>
              </a:solidFill>
            </a:rPr>
            <a:t> </a:t>
          </a:r>
          <a:r>
            <a:rPr lang="en-GB" sz="2400" b="0">
              <a:solidFill>
                <a:srgbClr val="000000"/>
              </a:solidFill>
            </a:rPr>
            <a:t>Company collated consensus</a:t>
          </a:r>
        </a:p>
      </xdr:txBody>
    </xdr:sp>
    <xdr:clientData/>
  </xdr:twoCellAnchor>
  <xdr:twoCellAnchor>
    <xdr:from>
      <xdr:col>1</xdr:col>
      <xdr:colOff>12066</xdr:colOff>
      <xdr:row>3</xdr:row>
      <xdr:rowOff>200226</xdr:rowOff>
    </xdr:from>
    <xdr:to>
      <xdr:col>13</xdr:col>
      <xdr:colOff>11906</xdr:colOff>
      <xdr:row>3</xdr:row>
      <xdr:rowOff>202406</xdr:rowOff>
    </xdr:to>
    <xdr:cxnSp macro="">
      <xdr:nvCxnSpPr>
        <xdr:cNvPr id="10" name="Straight Connector 9">
          <a:extLst>
            <a:ext uri="{FF2B5EF4-FFF2-40B4-BE49-F238E27FC236}">
              <a16:creationId xmlns:a16="http://schemas.microsoft.com/office/drawing/2014/main" id="{2F5A3879-D735-8341-89B6-CB2CE5E6C304}"/>
            </a:ext>
          </a:extLst>
        </xdr:cNvPr>
        <xdr:cNvCxnSpPr>
          <a:cxnSpLocks/>
        </xdr:cNvCxnSpPr>
      </xdr:nvCxnSpPr>
      <xdr:spPr>
        <a:xfrm>
          <a:off x="274004" y="736007"/>
          <a:ext cx="9012871" cy="2180"/>
        </a:xfrm>
        <a:prstGeom prst="line">
          <a:avLst/>
        </a:prstGeom>
        <a:noFill/>
        <a:ln w="19050" cap="rnd" cmpd="sng" algn="ctr">
          <a:solidFill>
            <a:srgbClr val="E60000">
              <a:shade val="95000"/>
              <a:satMod val="105000"/>
            </a:srgbClr>
          </a:solidFill>
          <a:prstDash val="sysDot"/>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257650</xdr:colOff>
      <xdr:row>60</xdr:row>
      <xdr:rowOff>107494</xdr:rowOff>
    </xdr:from>
    <xdr:to>
      <xdr:col>13</xdr:col>
      <xdr:colOff>0</xdr:colOff>
      <xdr:row>62</xdr:row>
      <xdr:rowOff>75480</xdr:rowOff>
    </xdr:to>
    <xdr:sp macro="" textlink="">
      <xdr:nvSpPr>
        <xdr:cNvPr id="11" name="Rectangle 10">
          <a:extLst>
            <a:ext uri="{FF2B5EF4-FFF2-40B4-BE49-F238E27FC236}">
              <a16:creationId xmlns:a16="http://schemas.microsoft.com/office/drawing/2014/main" id="{FE52D496-B68E-8848-94D0-76686911D5D9}"/>
            </a:ext>
          </a:extLst>
        </xdr:cNvPr>
        <xdr:cNvSpPr/>
      </xdr:nvSpPr>
      <xdr:spPr>
        <a:xfrm>
          <a:off x="257650" y="12442369"/>
          <a:ext cx="9017319" cy="325174"/>
        </a:xfrm>
        <a:prstGeom prst="rect">
          <a:avLst/>
        </a:prstGeom>
        <a:solidFill>
          <a:schemeClr val="bg1">
            <a:lumMod val="95000"/>
          </a:schemeClr>
        </a:solidFill>
        <a:ln w="25400" cap="flat" cmpd="sng" algn="ctr">
          <a:noFill/>
          <a:prstDash val="solid"/>
        </a:ln>
        <a:effectLst/>
      </xdr:spPr>
      <xdr:style>
        <a:lnRef idx="2">
          <a:scrgbClr r="0" g="0" b="0"/>
        </a:lnRef>
        <a:fillRef idx="1">
          <a:scrgbClr r="0" g="0" b="0"/>
        </a:fillRef>
        <a:effectRef idx="0">
          <a:scrgbClr r="0" g="0" b="0"/>
        </a:effectRef>
        <a:fontRef idx="minor">
          <a:schemeClr val="lt1"/>
        </a:fontRef>
      </xdr:style>
      <xdr:txBody>
        <a:bodyPr spcFirstLastPara="0" vert="horz" wrap="square" lIns="6350" tIns="6350" rIns="6350" bIns="6350" numCol="1" spcCol="1270" rtlCol="0" anchor="ctr" anchorCtr="0">
          <a:noAutofit/>
        </a:bodyPr>
        <a:lstStyle>
          <a:defPPr>
            <a:defRPr lang="en-US"/>
          </a:defPPr>
          <a:lvl1pPr marL="0" algn="l" defTabSz="1072743" rtl="0" eaLnBrk="1" latinLnBrk="0" hangingPunct="1">
            <a:defRPr sz="2112" kern="1200">
              <a:solidFill>
                <a:schemeClr val="lt1"/>
              </a:solidFill>
              <a:latin typeface="+mn-lt"/>
              <a:ea typeface="+mn-ea"/>
              <a:cs typeface="+mn-cs"/>
            </a:defRPr>
          </a:lvl1pPr>
          <a:lvl2pPr marL="536372" algn="l" defTabSz="1072743" rtl="0" eaLnBrk="1" latinLnBrk="0" hangingPunct="1">
            <a:defRPr sz="2112" kern="1200">
              <a:solidFill>
                <a:schemeClr val="lt1"/>
              </a:solidFill>
              <a:latin typeface="+mn-lt"/>
              <a:ea typeface="+mn-ea"/>
              <a:cs typeface="+mn-cs"/>
            </a:defRPr>
          </a:lvl2pPr>
          <a:lvl3pPr marL="1072743" algn="l" defTabSz="1072743" rtl="0" eaLnBrk="1" latinLnBrk="0" hangingPunct="1">
            <a:defRPr sz="2112" kern="1200">
              <a:solidFill>
                <a:schemeClr val="lt1"/>
              </a:solidFill>
              <a:latin typeface="+mn-lt"/>
              <a:ea typeface="+mn-ea"/>
              <a:cs typeface="+mn-cs"/>
            </a:defRPr>
          </a:lvl3pPr>
          <a:lvl4pPr marL="1609115" algn="l" defTabSz="1072743" rtl="0" eaLnBrk="1" latinLnBrk="0" hangingPunct="1">
            <a:defRPr sz="2112" kern="1200">
              <a:solidFill>
                <a:schemeClr val="lt1"/>
              </a:solidFill>
              <a:latin typeface="+mn-lt"/>
              <a:ea typeface="+mn-ea"/>
              <a:cs typeface="+mn-cs"/>
            </a:defRPr>
          </a:lvl4pPr>
          <a:lvl5pPr marL="2145487" algn="l" defTabSz="1072743" rtl="0" eaLnBrk="1" latinLnBrk="0" hangingPunct="1">
            <a:defRPr sz="2112" kern="1200">
              <a:solidFill>
                <a:schemeClr val="lt1"/>
              </a:solidFill>
              <a:latin typeface="+mn-lt"/>
              <a:ea typeface="+mn-ea"/>
              <a:cs typeface="+mn-cs"/>
            </a:defRPr>
          </a:lvl5pPr>
          <a:lvl6pPr marL="2681859" algn="l" defTabSz="1072743" rtl="0" eaLnBrk="1" latinLnBrk="0" hangingPunct="1">
            <a:defRPr sz="2112" kern="1200">
              <a:solidFill>
                <a:schemeClr val="lt1"/>
              </a:solidFill>
              <a:latin typeface="+mn-lt"/>
              <a:ea typeface="+mn-ea"/>
              <a:cs typeface="+mn-cs"/>
            </a:defRPr>
          </a:lvl6pPr>
          <a:lvl7pPr marL="3218230" algn="l" defTabSz="1072743" rtl="0" eaLnBrk="1" latinLnBrk="0" hangingPunct="1">
            <a:defRPr sz="2112" kern="1200">
              <a:solidFill>
                <a:schemeClr val="lt1"/>
              </a:solidFill>
              <a:latin typeface="+mn-lt"/>
              <a:ea typeface="+mn-ea"/>
              <a:cs typeface="+mn-cs"/>
            </a:defRPr>
          </a:lvl7pPr>
          <a:lvl8pPr marL="3754602" algn="l" defTabSz="1072743" rtl="0" eaLnBrk="1" latinLnBrk="0" hangingPunct="1">
            <a:defRPr sz="2112" kern="1200">
              <a:solidFill>
                <a:schemeClr val="lt1"/>
              </a:solidFill>
              <a:latin typeface="+mn-lt"/>
              <a:ea typeface="+mn-ea"/>
              <a:cs typeface="+mn-cs"/>
            </a:defRPr>
          </a:lvl8pPr>
          <a:lvl9pPr marL="4290974" algn="l" defTabSz="1072743" rtl="0" eaLnBrk="1" latinLnBrk="0" hangingPunct="1">
            <a:defRPr sz="2112" kern="1200">
              <a:solidFill>
                <a:schemeClr val="lt1"/>
              </a:solidFill>
              <a:latin typeface="+mn-lt"/>
              <a:ea typeface="+mn-ea"/>
              <a:cs typeface="+mn-cs"/>
            </a:defRPr>
          </a:lvl9pPr>
        </a:lstStyle>
        <a:p>
          <a:pPr algn="ctr" defTabSz="444500">
            <a:lnSpc>
              <a:spcPct val="90000"/>
            </a:lnSpc>
            <a:spcBef>
              <a:spcPct val="0"/>
            </a:spcBef>
            <a:spcAft>
              <a:spcPct val="35000"/>
            </a:spcAft>
          </a:pPr>
          <a:endParaRPr lang="en-GB" sz="1000" kern="1200">
            <a:solidFill>
              <a:srgbClr val="34342B"/>
            </a:solidFill>
            <a:latin typeface="Vodafone Rg" pitchFamily="34" charset="0"/>
            <a:ea typeface="+mn-ea"/>
            <a:cs typeface="+mn-cs"/>
          </a:endParaRPr>
        </a:p>
      </xdr:txBody>
    </xdr:sp>
    <xdr:clientData/>
  </xdr:twoCellAnchor>
  <xdr:twoCellAnchor>
    <xdr:from>
      <xdr:col>10</xdr:col>
      <xdr:colOff>494549</xdr:colOff>
      <xdr:row>60</xdr:row>
      <xdr:rowOff>106258</xdr:rowOff>
    </xdr:from>
    <xdr:to>
      <xdr:col>12</xdr:col>
      <xdr:colOff>581190</xdr:colOff>
      <xdr:row>62</xdr:row>
      <xdr:rowOff>76207</xdr:rowOff>
    </xdr:to>
    <xdr:sp macro="" textlink="">
      <xdr:nvSpPr>
        <xdr:cNvPr id="12" name="Date Placeholder 4">
          <a:extLst>
            <a:ext uri="{FF2B5EF4-FFF2-40B4-BE49-F238E27FC236}">
              <a16:creationId xmlns:a16="http://schemas.microsoft.com/office/drawing/2014/main" id="{EA9DF9B7-DD22-BE4F-B0A2-229DD4EABAC5}"/>
            </a:ext>
          </a:extLst>
        </xdr:cNvPr>
        <xdr:cNvSpPr txBox="1">
          <a:spLocks/>
        </xdr:cNvSpPr>
      </xdr:nvSpPr>
      <xdr:spPr>
        <a:xfrm>
          <a:off x="7900237" y="12472883"/>
          <a:ext cx="1324891" cy="335074"/>
        </a:xfrm>
        <a:prstGeom prst="rect">
          <a:avLst/>
        </a:prstGeom>
      </xdr:spPr>
      <xdr:txBody>
        <a:bodyPr vert="horz" wrap="square" lIns="0" tIns="0" rIns="0" bIns="0" rtlCol="0" anchor="ctr" anchorCtr="0"/>
        <a:lstStyle>
          <a:defPPr>
            <a:defRPr lang="en-US"/>
          </a:defPPr>
          <a:lvl1pPr marL="0" algn="l" defTabSz="1072743" rtl="0" eaLnBrk="1" latinLnBrk="0" hangingPunct="1">
            <a:defRPr sz="2112" kern="1200">
              <a:solidFill>
                <a:schemeClr val="tx1"/>
              </a:solidFill>
              <a:latin typeface="+mn-lt"/>
              <a:ea typeface="+mn-ea"/>
              <a:cs typeface="+mn-cs"/>
            </a:defRPr>
          </a:lvl1pPr>
          <a:lvl2pPr marL="536372" algn="l" defTabSz="1072743" rtl="0" eaLnBrk="1" latinLnBrk="0" hangingPunct="1">
            <a:defRPr sz="2112" kern="1200">
              <a:solidFill>
                <a:schemeClr val="tx1"/>
              </a:solidFill>
              <a:latin typeface="+mn-lt"/>
              <a:ea typeface="+mn-ea"/>
              <a:cs typeface="+mn-cs"/>
            </a:defRPr>
          </a:lvl2pPr>
          <a:lvl3pPr marL="1072743" algn="l" defTabSz="1072743" rtl="0" eaLnBrk="1" latinLnBrk="0" hangingPunct="1">
            <a:defRPr sz="2112" kern="1200">
              <a:solidFill>
                <a:schemeClr val="tx1"/>
              </a:solidFill>
              <a:latin typeface="+mn-lt"/>
              <a:ea typeface="+mn-ea"/>
              <a:cs typeface="+mn-cs"/>
            </a:defRPr>
          </a:lvl3pPr>
          <a:lvl4pPr marL="1609115" algn="l" defTabSz="1072743" rtl="0" eaLnBrk="1" latinLnBrk="0" hangingPunct="1">
            <a:defRPr sz="2112" kern="1200">
              <a:solidFill>
                <a:schemeClr val="tx1"/>
              </a:solidFill>
              <a:latin typeface="+mn-lt"/>
              <a:ea typeface="+mn-ea"/>
              <a:cs typeface="+mn-cs"/>
            </a:defRPr>
          </a:lvl4pPr>
          <a:lvl5pPr marL="2145487" algn="l" defTabSz="1072743" rtl="0" eaLnBrk="1" latinLnBrk="0" hangingPunct="1">
            <a:defRPr sz="2112" kern="1200">
              <a:solidFill>
                <a:schemeClr val="tx1"/>
              </a:solidFill>
              <a:latin typeface="+mn-lt"/>
              <a:ea typeface="+mn-ea"/>
              <a:cs typeface="+mn-cs"/>
            </a:defRPr>
          </a:lvl5pPr>
          <a:lvl6pPr marL="2681859" algn="l" defTabSz="1072743" rtl="0" eaLnBrk="1" latinLnBrk="0" hangingPunct="1">
            <a:defRPr sz="2112" kern="1200">
              <a:solidFill>
                <a:schemeClr val="tx1"/>
              </a:solidFill>
              <a:latin typeface="+mn-lt"/>
              <a:ea typeface="+mn-ea"/>
              <a:cs typeface="+mn-cs"/>
            </a:defRPr>
          </a:lvl6pPr>
          <a:lvl7pPr marL="3218230" algn="l" defTabSz="1072743" rtl="0" eaLnBrk="1" latinLnBrk="0" hangingPunct="1">
            <a:defRPr sz="2112" kern="1200">
              <a:solidFill>
                <a:schemeClr val="tx1"/>
              </a:solidFill>
              <a:latin typeface="+mn-lt"/>
              <a:ea typeface="+mn-ea"/>
              <a:cs typeface="+mn-cs"/>
            </a:defRPr>
          </a:lvl7pPr>
          <a:lvl8pPr marL="3754602" algn="l" defTabSz="1072743" rtl="0" eaLnBrk="1" latinLnBrk="0" hangingPunct="1">
            <a:defRPr sz="2112" kern="1200">
              <a:solidFill>
                <a:schemeClr val="tx1"/>
              </a:solidFill>
              <a:latin typeface="+mn-lt"/>
              <a:ea typeface="+mn-ea"/>
              <a:cs typeface="+mn-cs"/>
            </a:defRPr>
          </a:lvl8pPr>
          <a:lvl9pPr marL="4290974" algn="l" defTabSz="1072743" rtl="0" eaLnBrk="1" latinLnBrk="0" hangingPunct="1">
            <a:defRPr sz="2112" kern="1200">
              <a:solidFill>
                <a:schemeClr val="tx1"/>
              </a:solidFill>
              <a:latin typeface="+mn-lt"/>
              <a:ea typeface="+mn-ea"/>
              <a:cs typeface="+mn-cs"/>
            </a:defRPr>
          </a:lvl9pPr>
        </a:lstStyle>
        <a:p>
          <a:pPr algn="r"/>
          <a:r>
            <a:rPr lang="en-US" sz="700" b="1">
              <a:solidFill>
                <a:schemeClr val="tx1"/>
              </a:solidFill>
              <a:latin typeface="Vodafone Lt" panose="020B0606040202020204" pitchFamily="34" charset="0"/>
            </a:rPr>
            <a:t>Consensus</a:t>
          </a:r>
        </a:p>
        <a:p>
          <a:pPr algn="r"/>
          <a:r>
            <a:rPr lang="en-US" sz="700" b="1" baseline="0">
              <a:solidFill>
                <a:srgbClr val="C00000"/>
              </a:solidFill>
              <a:latin typeface="Vodafone Lt" panose="020B0606040202020204" pitchFamily="34" charset="0"/>
            </a:rPr>
            <a:t>September 2025</a:t>
          </a:r>
          <a:endParaRPr lang="en-US" sz="700" b="1">
            <a:solidFill>
              <a:srgbClr val="C00000"/>
            </a:solidFill>
            <a:latin typeface="Vodafone Lt" panose="020B0606040202020204" pitchFamily="34" charset="0"/>
          </a:endParaRPr>
        </a:p>
      </xdr:txBody>
    </xdr:sp>
    <xdr:clientData/>
  </xdr:twoCellAnchor>
  <xdr:twoCellAnchor editAs="oneCell">
    <xdr:from>
      <xdr:col>1</xdr:col>
      <xdr:colOff>79478</xdr:colOff>
      <xdr:row>60</xdr:row>
      <xdr:rowOff>143525</xdr:rowOff>
    </xdr:from>
    <xdr:to>
      <xdr:col>1</xdr:col>
      <xdr:colOff>1049016</xdr:colOff>
      <xdr:row>62</xdr:row>
      <xdr:rowOff>64714</xdr:rowOff>
    </xdr:to>
    <xdr:pic>
      <xdr:nvPicPr>
        <xdr:cNvPr id="13" name="Picture 12">
          <a:extLst>
            <a:ext uri="{FF2B5EF4-FFF2-40B4-BE49-F238E27FC236}">
              <a16:creationId xmlns:a16="http://schemas.microsoft.com/office/drawing/2014/main" id="{0A9F1DA6-8DE4-0B4A-A985-35FDAB943352}"/>
            </a:ext>
          </a:extLst>
        </xdr:cNvPr>
        <xdr:cNvPicPr>
          <a:picLocks noChangeAspect="1"/>
        </xdr:cNvPicPr>
      </xdr:nvPicPr>
      <xdr:blipFill>
        <a:blip xmlns:r="http://schemas.openxmlformats.org/officeDocument/2006/relationships" r:embed="rId1"/>
        <a:stretch>
          <a:fillRect/>
        </a:stretch>
      </xdr:blipFill>
      <xdr:spPr>
        <a:xfrm>
          <a:off x="631928" y="13526150"/>
          <a:ext cx="965728" cy="2659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vodafone.sharepoint.com/sites/GroupIR/Shared%20Documents/General/Consensus/05.%20FY%202025-26/03.%20September%202025/Copy%20of%20Consensus_Sep'25_DRAFT.xlsx" TargetMode="External"/><Relationship Id="rId1" Type="http://schemas.openxmlformats.org/officeDocument/2006/relationships/externalLinkPath" Target="https://vodafone.sharepoint.com/sites/GroupIR/Shared%20Documents/General/Consensus/05.%20FY%202025-26/03.%20September%202025/Copy%20of%20Consensus_Sep'25_DRAF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vodafone.sharepoint.com/sites/GroupIR/Shared%20Documents/General/Consensus/05.%20FY%202025-26/02.%20July%202025/DRAFT%20Consensus_Jul'25.xlsx" TargetMode="External"/><Relationship Id="rId1" Type="http://schemas.openxmlformats.org/officeDocument/2006/relationships/externalLinkPath" Target="https://vodafone.sharepoint.com/sites/GroupIR/Shared%20Documents/General/Consensus/05.%20FY%202025-26/02.%20July%202025/DRAFT%20Consensus_Jul'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EX"/>
      <sheetName val="Heatmap"/>
      <sheetName val="Outputs &gt;&gt;"/>
      <sheetName val="Cash Flow"/>
      <sheetName val="Internal Forecast &gt;&gt;"/>
      <sheetName val="Internal Forecast"/>
      <sheetName val="OSRG VisibleAlpha (%) (inc GS)"/>
      <sheetName val="Published"/>
      <sheetName val="Published (3yrs)"/>
      <sheetName val="FX impacts"/>
      <sheetName val="OSRG (%)"/>
      <sheetName val="OSRG VisibleAlpha (%)"/>
      <sheetName val="Summary &gt;&gt;"/>
      <sheetName val="Prior month"/>
      <sheetName val="Backup &gt;&gt;"/>
      <sheetName val="Previously published"/>
      <sheetName val="Quarterly"/>
      <sheetName val="H1_FY26"/>
      <sheetName val="H2_FY26"/>
      <sheetName val="FY26"/>
      <sheetName val="FY27"/>
      <sheetName val="FY28"/>
      <sheetName val="FY29"/>
      <sheetName val="FX &gt;&gt;"/>
      <sheetName val="FX Guidance"/>
      <sheetName val="FX Consensus"/>
      <sheetName val="FX rates"/>
      <sheetName val="Inputs &gt;&gt;"/>
      <sheetName val="Arete"/>
      <sheetName val="Barclays"/>
      <sheetName val="Bberg"/>
      <sheetName val="BofA"/>
      <sheetName val="Bstein"/>
      <sheetName val="Citi"/>
      <sheetName val="CS"/>
      <sheetName val="DB"/>
      <sheetName val="BernsteinSG"/>
      <sheetName val="Exane"/>
      <sheetName val="GS"/>
      <sheetName val="HSBC"/>
      <sheetName val="Intesa Sanpaolo"/>
      <sheetName val="JPM"/>
      <sheetName val="Kepler"/>
      <sheetName val="MS"/>
      <sheetName val="NSR"/>
      <sheetName val="NextGen"/>
      <sheetName val="ODDO"/>
      <sheetName val="Redburn"/>
      <sheetName val="U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8">
          <cell r="P18">
            <v>0.86409305633979538</v>
          </cell>
        </row>
        <row r="20">
          <cell r="P20">
            <v>20.622395589042604</v>
          </cell>
        </row>
        <row r="21">
          <cell r="P21">
            <v>47.419885093951926</v>
          </cell>
        </row>
        <row r="22">
          <cell r="P22">
            <v>57.018151774342812</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EX"/>
      <sheetName val="Heatmap"/>
      <sheetName val="Outputs &gt;&gt;"/>
      <sheetName val="Cash Flow"/>
      <sheetName val="Internal Forecast &gt;&gt;"/>
      <sheetName val="Internal Forecast"/>
      <sheetName val="OSRG VisibleAlpha (%) (inc GS)"/>
      <sheetName val="Published"/>
      <sheetName val="Published (3yrs)"/>
      <sheetName val="FX impacts"/>
      <sheetName val="OSRG VisibleAlpha (%)"/>
      <sheetName val="OSRG (%)"/>
      <sheetName val="Prior month"/>
      <sheetName val="Backup &gt;&gt;"/>
      <sheetName val="Previously published"/>
      <sheetName val="Summary &gt;&gt;"/>
      <sheetName val="Quarterly"/>
      <sheetName val="H1_FY26"/>
      <sheetName val="H2_FY26"/>
      <sheetName val="FY26"/>
      <sheetName val="FY27"/>
      <sheetName val="FY28"/>
      <sheetName val="FY29"/>
      <sheetName val="FX &gt;&gt;"/>
      <sheetName val="FX Guidance"/>
      <sheetName val="FX Consensus"/>
      <sheetName val="FX rates"/>
      <sheetName val="Inputs &gt;&gt;"/>
      <sheetName val="Arete"/>
      <sheetName val="Barclays"/>
      <sheetName val="Bberg"/>
      <sheetName val="BofA"/>
      <sheetName val="Bstein"/>
      <sheetName val="Citi"/>
      <sheetName val="CS"/>
      <sheetName val="DB"/>
      <sheetName val="BernsteinSG"/>
      <sheetName val="Exane"/>
      <sheetName val="GS"/>
      <sheetName val="HSBC"/>
      <sheetName val="Intesa Sanpaolo"/>
      <sheetName val="JPM"/>
      <sheetName val="Kepler"/>
      <sheetName val="MS"/>
      <sheetName val="NSR"/>
      <sheetName val="NextGen"/>
      <sheetName val="ODDO"/>
      <sheetName val="Redburn"/>
      <sheetName val="UB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1">
          <cell r="F21">
            <v>27477.752977176551</v>
          </cell>
        </row>
      </sheetData>
      <sheetData sheetId="20">
        <row r="21">
          <cell r="F21">
            <v>28197.576388087382</v>
          </cell>
        </row>
      </sheetData>
      <sheetData sheetId="21">
        <row r="21">
          <cell r="F21">
            <v>28433.705019491401</v>
          </cell>
        </row>
      </sheetData>
      <sheetData sheetId="22"/>
      <sheetData sheetId="23"/>
      <sheetData sheetId="24">
        <row r="67">
          <cell r="E67">
            <v>-113.68333727554818</v>
          </cell>
        </row>
      </sheetData>
      <sheetData sheetId="25"/>
      <sheetData sheetId="26">
        <row r="18">
          <cell r="P18">
            <v>0.85734843073593081</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4:R60"/>
  <sheetViews>
    <sheetView showGridLines="0" tabSelected="1" view="pageBreakPreview" zoomScaleNormal="100" zoomScaleSheetLayoutView="100" workbookViewId="0"/>
  </sheetViews>
  <sheetFormatPr defaultColWidth="8.90625" defaultRowHeight="14.5"/>
  <cols>
    <col min="1" max="1" width="3.6328125" style="1" customWidth="1"/>
    <col min="2" max="2" width="43.54296875" style="1" customWidth="1"/>
    <col min="3" max="5" width="8.90625" style="1"/>
    <col min="6" max="6" width="2.90625" style="1" customWidth="1"/>
    <col min="7" max="9" width="8.90625" style="1"/>
    <col min="10" max="10" width="2.90625" style="1" customWidth="1"/>
    <col min="11" max="13" width="8.90625" style="1"/>
    <col min="14" max="14" width="2.90625" style="1" customWidth="1"/>
    <col min="15" max="16384" width="8.90625" style="1"/>
  </cols>
  <sheetData>
    <row r="4" spans="2:18" ht="28.25" customHeight="1"/>
    <row r="5" spans="2:18" ht="15" thickBot="1">
      <c r="B5" s="2" t="s">
        <v>0</v>
      </c>
      <c r="C5" s="96" t="s">
        <v>35</v>
      </c>
      <c r="D5" s="96"/>
      <c r="E5" s="96"/>
      <c r="F5" s="77"/>
      <c r="G5" s="85" t="s">
        <v>37</v>
      </c>
      <c r="H5" s="85"/>
      <c r="I5" s="85"/>
      <c r="J5" s="78"/>
      <c r="K5" s="85" t="s">
        <v>46</v>
      </c>
      <c r="L5" s="85"/>
      <c r="M5" s="85"/>
    </row>
    <row r="6" spans="2:18" ht="17.5" thickTop="1" thickBot="1">
      <c r="B6" s="4" t="s">
        <v>55</v>
      </c>
      <c r="C6" s="73" t="s">
        <v>1</v>
      </c>
      <c r="D6" s="86" t="s">
        <v>2</v>
      </c>
      <c r="E6" s="97"/>
      <c r="F6" s="74"/>
      <c r="G6" s="75" t="s">
        <v>1</v>
      </c>
      <c r="H6" s="86" t="s">
        <v>2</v>
      </c>
      <c r="I6" s="98"/>
      <c r="J6" s="76"/>
      <c r="K6" s="75" t="s">
        <v>1</v>
      </c>
      <c r="L6" s="86" t="s">
        <v>2</v>
      </c>
      <c r="M6" s="86"/>
    </row>
    <row r="7" spans="2:18" ht="15" thickTop="1">
      <c r="B7" s="9" t="s">
        <v>3</v>
      </c>
      <c r="C7" s="10"/>
      <c r="D7" s="10"/>
      <c r="E7" s="11"/>
      <c r="F7" s="12"/>
      <c r="G7" s="13"/>
      <c r="H7" s="10"/>
      <c r="I7" s="11"/>
      <c r="J7" s="8"/>
      <c r="K7" s="14"/>
      <c r="L7" s="10"/>
      <c r="M7" s="10"/>
    </row>
    <row r="8" spans="2:18">
      <c r="B8" s="15" t="s">
        <v>4</v>
      </c>
      <c r="C8" s="16">
        <v>27300.745301021052</v>
      </c>
      <c r="D8" s="17">
        <v>26604.523478759911</v>
      </c>
      <c r="E8" s="18">
        <v>28038.523614458729</v>
      </c>
      <c r="F8" s="19"/>
      <c r="G8" s="16">
        <v>27941.941178469377</v>
      </c>
      <c r="H8" s="17">
        <v>27175.798533680565</v>
      </c>
      <c r="I8" s="18">
        <v>28494.464336298053</v>
      </c>
      <c r="J8" s="8"/>
      <c r="K8" s="20">
        <v>28134.610394488533</v>
      </c>
      <c r="L8" s="17">
        <v>27185.758700471426</v>
      </c>
      <c r="M8" s="17">
        <v>29002.987642970336</v>
      </c>
      <c r="N8" s="5"/>
      <c r="O8" s="5"/>
      <c r="P8" s="5"/>
      <c r="Q8" s="5"/>
      <c r="R8" s="5"/>
    </row>
    <row r="9" spans="2:18">
      <c r="B9" s="15" t="s">
        <v>38</v>
      </c>
      <c r="C9" s="16">
        <v>7985.1657295601453</v>
      </c>
      <c r="D9" s="17">
        <v>7742.0844464355596</v>
      </c>
      <c r="E9" s="18">
        <v>8246.8461259942305</v>
      </c>
      <c r="F9" s="19"/>
      <c r="G9" s="16">
        <v>8304.5565190065245</v>
      </c>
      <c r="H9" s="17">
        <v>7774.6304106956768</v>
      </c>
      <c r="I9" s="18">
        <v>9049.0297778576605</v>
      </c>
      <c r="J9" s="8"/>
      <c r="K9" s="20">
        <v>8591.665666729783</v>
      </c>
      <c r="L9" s="17">
        <v>8054.8195804720435</v>
      </c>
      <c r="M9" s="17">
        <v>9525.2955107953476</v>
      </c>
      <c r="N9" s="5"/>
      <c r="O9" s="5"/>
      <c r="P9" s="5"/>
      <c r="Q9" s="5"/>
      <c r="R9" s="5"/>
    </row>
    <row r="10" spans="2:18">
      <c r="B10" s="15" t="s">
        <v>31</v>
      </c>
      <c r="C10" s="16">
        <v>5151.1223068703239</v>
      </c>
      <c r="D10" s="17">
        <v>4819.4764207970438</v>
      </c>
      <c r="E10" s="18">
        <v>5471.4646169542175</v>
      </c>
      <c r="F10" s="19"/>
      <c r="G10" s="16">
        <v>5347.1238391627367</v>
      </c>
      <c r="H10" s="17">
        <v>4937.0272252798532</v>
      </c>
      <c r="I10" s="18">
        <v>6070.6416180165252</v>
      </c>
      <c r="J10" s="8"/>
      <c r="K10" s="20">
        <v>5564.9999072081464</v>
      </c>
      <c r="L10" s="17">
        <v>5132.1421000000046</v>
      </c>
      <c r="M10" s="17">
        <v>6957.5852378458949</v>
      </c>
      <c r="N10" s="5"/>
      <c r="O10" s="5"/>
      <c r="P10" s="5"/>
      <c r="Q10" s="5"/>
      <c r="R10" s="5"/>
    </row>
    <row r="11" spans="2:18">
      <c r="B11" s="21" t="s">
        <v>5</v>
      </c>
      <c r="C11" s="22">
        <v>40361.485940120518</v>
      </c>
      <c r="D11" s="23">
        <v>39379.369774817576</v>
      </c>
      <c r="E11" s="24">
        <v>41209.308775740217</v>
      </c>
      <c r="F11" s="25"/>
      <c r="G11" s="22">
        <v>41473.741876431202</v>
      </c>
      <c r="H11" s="23">
        <v>39915.306293734626</v>
      </c>
      <c r="I11" s="24">
        <v>42938.223554659104</v>
      </c>
      <c r="J11" s="8"/>
      <c r="K11" s="26">
        <v>42127.850443402531</v>
      </c>
      <c r="L11" s="23">
        <v>40003.318618091485</v>
      </c>
      <c r="M11" s="23">
        <v>44583.925502245344</v>
      </c>
      <c r="N11" s="5"/>
      <c r="O11" s="5"/>
      <c r="P11" s="5"/>
      <c r="Q11" s="5"/>
      <c r="R11" s="5"/>
    </row>
    <row r="12" spans="2:18" ht="10" customHeight="1">
      <c r="B12" s="15"/>
      <c r="C12" s="27"/>
      <c r="D12" s="28"/>
      <c r="E12" s="29"/>
      <c r="F12" s="19"/>
      <c r="G12" s="27"/>
      <c r="H12" s="28"/>
      <c r="I12" s="29"/>
      <c r="J12" s="8"/>
      <c r="K12" s="30"/>
      <c r="L12" s="28"/>
      <c r="M12" s="28"/>
      <c r="N12" s="5"/>
      <c r="O12" s="5"/>
      <c r="P12" s="5"/>
      <c r="Q12" s="5"/>
      <c r="R12" s="5"/>
    </row>
    <row r="13" spans="2:18">
      <c r="B13" s="15" t="s">
        <v>29</v>
      </c>
      <c r="C13" s="16">
        <v>7698.3655238998808</v>
      </c>
      <c r="D13" s="17">
        <v>7586.9951302782065</v>
      </c>
      <c r="E13" s="18">
        <v>7874.8772435144638</v>
      </c>
      <c r="F13" s="19"/>
      <c r="G13" s="16">
        <v>7877.9719190769492</v>
      </c>
      <c r="H13" s="17">
        <v>7594.2972642797458</v>
      </c>
      <c r="I13" s="18">
        <v>8192.5965441373155</v>
      </c>
      <c r="J13" s="8"/>
      <c r="K13" s="20">
        <v>8021.7560651444555</v>
      </c>
      <c r="L13" s="17">
        <v>7549.9510414809256</v>
      </c>
      <c r="M13" s="17">
        <v>8552.1220732868478</v>
      </c>
      <c r="N13" s="5"/>
      <c r="O13" s="5"/>
      <c r="P13" s="5"/>
      <c r="Q13" s="5"/>
      <c r="R13" s="5"/>
    </row>
    <row r="14" spans="2:18">
      <c r="B14" s="15" t="s">
        <v>39</v>
      </c>
      <c r="C14" s="16">
        <v>2756.2005308247271</v>
      </c>
      <c r="D14" s="17">
        <v>2636.2892528802722</v>
      </c>
      <c r="E14" s="18">
        <v>2855.5790936099443</v>
      </c>
      <c r="F14" s="19"/>
      <c r="G14" s="16">
        <v>2915.6006784396563</v>
      </c>
      <c r="H14" s="17">
        <v>2693.3065748782519</v>
      </c>
      <c r="I14" s="18">
        <v>3136.7161710336077</v>
      </c>
      <c r="J14" s="8"/>
      <c r="K14" s="20">
        <v>3054.2737264262728</v>
      </c>
      <c r="L14" s="17">
        <v>2849.8914586352225</v>
      </c>
      <c r="M14" s="17">
        <v>3441.7432389741889</v>
      </c>
      <c r="N14" s="5"/>
      <c r="O14" s="5"/>
      <c r="P14" s="5"/>
      <c r="Q14" s="5"/>
      <c r="R14" s="5"/>
    </row>
    <row r="15" spans="2:18">
      <c r="B15" s="15" t="s">
        <v>32</v>
      </c>
      <c r="C15" s="16">
        <v>1025.4221336060502</v>
      </c>
      <c r="D15" s="17">
        <v>888.80000000000177</v>
      </c>
      <c r="E15" s="18">
        <v>1143.086759061121</v>
      </c>
      <c r="F15" s="19"/>
      <c r="G15" s="16">
        <v>1121.2618258830419</v>
      </c>
      <c r="H15" s="17">
        <v>940.32000000000187</v>
      </c>
      <c r="I15" s="18">
        <v>1332.7365922950983</v>
      </c>
      <c r="J15" s="8"/>
      <c r="K15" s="20">
        <v>1206.6089721844971</v>
      </c>
      <c r="L15" s="17">
        <v>994.41599999999835</v>
      </c>
      <c r="M15" s="17">
        <v>1594.2194240030367</v>
      </c>
      <c r="N15" s="5"/>
      <c r="O15" s="5"/>
      <c r="P15" s="5"/>
      <c r="Q15" s="5"/>
      <c r="R15" s="5"/>
    </row>
    <row r="16" spans="2:18">
      <c r="B16" s="21" t="s">
        <v>34</v>
      </c>
      <c r="C16" s="22">
        <v>11479.988188330657</v>
      </c>
      <c r="D16" s="23">
        <v>11302.912250242676</v>
      </c>
      <c r="E16" s="24">
        <v>11660.867830519746</v>
      </c>
      <c r="F16" s="25"/>
      <c r="G16" s="22">
        <v>11914.834423399647</v>
      </c>
      <c r="H16" s="23">
        <v>11664.666539027445</v>
      </c>
      <c r="I16" s="24">
        <v>12294.6159592435</v>
      </c>
      <c r="J16" s="8"/>
      <c r="K16" s="26">
        <v>12282.638763755225</v>
      </c>
      <c r="L16" s="23">
        <v>11799.987485894988</v>
      </c>
      <c r="M16" s="23">
        <v>12918.466374267769</v>
      </c>
      <c r="N16" s="5"/>
      <c r="O16" s="5"/>
      <c r="P16" s="5"/>
      <c r="Q16" s="5"/>
      <c r="R16" s="5"/>
    </row>
    <row r="17" spans="2:18" ht="10" customHeight="1">
      <c r="B17" s="15"/>
      <c r="C17" s="16"/>
      <c r="D17" s="17"/>
      <c r="E17" s="18"/>
      <c r="F17" s="19"/>
      <c r="G17" s="16"/>
      <c r="H17" s="17"/>
      <c r="I17" s="18"/>
      <c r="J17" s="8"/>
      <c r="K17" s="20"/>
      <c r="L17" s="17"/>
      <c r="M17" s="17"/>
      <c r="N17" s="5"/>
      <c r="O17" s="5"/>
      <c r="P17" s="5"/>
      <c r="Q17" s="5"/>
      <c r="R17" s="5"/>
    </row>
    <row r="18" spans="2:18">
      <c r="B18" s="15" t="s">
        <v>6</v>
      </c>
      <c r="C18" s="31">
        <v>-7323.9494661607459</v>
      </c>
      <c r="D18" s="32">
        <v>-8302.7799999999988</v>
      </c>
      <c r="E18" s="33">
        <v>-6624.0642811469934</v>
      </c>
      <c r="F18" s="19"/>
      <c r="G18" s="31">
        <v>-7348.1048195538197</v>
      </c>
      <c r="H18" s="32">
        <v>-8472.2178000000004</v>
      </c>
      <c r="I18" s="33">
        <v>-6620.2129823691321</v>
      </c>
      <c r="J18" s="8"/>
      <c r="K18" s="34">
        <v>-7321.8666626820268</v>
      </c>
      <c r="L18" s="32">
        <v>-8384.1598720000002</v>
      </c>
      <c r="M18" s="32">
        <v>-6646.8758744313945</v>
      </c>
      <c r="N18" s="5"/>
      <c r="O18" s="5"/>
      <c r="P18" s="5"/>
      <c r="Q18" s="5"/>
      <c r="R18" s="5"/>
    </row>
    <row r="19" spans="2:18">
      <c r="B19" s="21" t="s">
        <v>7</v>
      </c>
      <c r="C19" s="35">
        <v>4156.0387221699111</v>
      </c>
      <c r="D19" s="36">
        <v>3000.1322502426774</v>
      </c>
      <c r="E19" s="37">
        <v>5036.803549372753</v>
      </c>
      <c r="F19" s="25"/>
      <c r="G19" s="35">
        <v>4566.7296038458271</v>
      </c>
      <c r="H19" s="36">
        <v>3192.4487390274444</v>
      </c>
      <c r="I19" s="37">
        <v>5674.4029768743676</v>
      </c>
      <c r="J19" s="8"/>
      <c r="K19" s="38">
        <v>4960.7721010731984</v>
      </c>
      <c r="L19" s="36">
        <v>3415.8276138949877</v>
      </c>
      <c r="M19" s="36">
        <v>6271.5904998363749</v>
      </c>
      <c r="N19" s="5"/>
      <c r="O19" s="5"/>
      <c r="P19" s="5"/>
      <c r="Q19" s="5"/>
      <c r="R19" s="5"/>
    </row>
    <row r="20" spans="2:18">
      <c r="B20" s="15" t="s">
        <v>8</v>
      </c>
      <c r="C20" s="16">
        <v>183.9949881669061</v>
      </c>
      <c r="D20" s="17">
        <v>-223</v>
      </c>
      <c r="E20" s="18">
        <v>580.15507106024234</v>
      </c>
      <c r="F20" s="19"/>
      <c r="G20" s="16">
        <v>181.24499998698099</v>
      </c>
      <c r="H20" s="17">
        <v>-223</v>
      </c>
      <c r="I20" s="18">
        <v>603.12594082130056</v>
      </c>
      <c r="J20" s="8"/>
      <c r="K20" s="20">
        <v>202.58309859929349</v>
      </c>
      <c r="L20" s="17">
        <v>-223</v>
      </c>
      <c r="M20" s="17">
        <v>606.54414241971938</v>
      </c>
      <c r="N20" s="5"/>
      <c r="O20" s="5"/>
      <c r="P20" s="5"/>
      <c r="Q20" s="5"/>
      <c r="R20" s="5"/>
    </row>
    <row r="21" spans="2:18">
      <c r="B21" s="15" t="s">
        <v>9</v>
      </c>
      <c r="C21" s="31">
        <v>-1237.8890420019241</v>
      </c>
      <c r="D21" s="17">
        <v>-1841</v>
      </c>
      <c r="E21" s="33">
        <v>-640.8036873616511</v>
      </c>
      <c r="F21" s="19"/>
      <c r="G21" s="31">
        <v>-1285.1869337663663</v>
      </c>
      <c r="H21" s="17">
        <v>-1961.9731623340931</v>
      </c>
      <c r="I21" s="33">
        <v>-772.92190666581723</v>
      </c>
      <c r="J21" s="8"/>
      <c r="K21" s="34">
        <v>-1253.6189216615128</v>
      </c>
      <c r="L21" s="17">
        <v>-1999.976677256861</v>
      </c>
      <c r="M21" s="32">
        <v>-751.52464358173597</v>
      </c>
      <c r="N21" s="5"/>
      <c r="O21" s="5"/>
      <c r="P21" s="5"/>
      <c r="Q21" s="5"/>
      <c r="R21" s="5"/>
    </row>
    <row r="22" spans="2:18">
      <c r="B22" s="21" t="s">
        <v>10</v>
      </c>
      <c r="C22" s="35">
        <v>3112.2560969063229</v>
      </c>
      <c r="D22" s="39">
        <v>2039.2775764128892</v>
      </c>
      <c r="E22" s="37">
        <v>3882.8096091451825</v>
      </c>
      <c r="F22" s="25"/>
      <c r="G22" s="35">
        <v>3479.0558986378687</v>
      </c>
      <c r="H22" s="39">
        <v>2196.4811181786554</v>
      </c>
      <c r="I22" s="37">
        <v>4492.7697038548713</v>
      </c>
      <c r="J22" s="8"/>
      <c r="K22" s="38">
        <v>3931.800671153836</v>
      </c>
      <c r="L22" s="39">
        <v>2610.9514161783463</v>
      </c>
      <c r="M22" s="36">
        <v>5242.4067018387741</v>
      </c>
      <c r="N22" s="5"/>
      <c r="O22" s="5"/>
      <c r="P22" s="5"/>
      <c r="Q22" s="5"/>
      <c r="R22" s="5"/>
    </row>
    <row r="23" spans="2:18">
      <c r="B23" s="15" t="s">
        <v>11</v>
      </c>
      <c r="C23" s="16">
        <v>-764.74780408458082</v>
      </c>
      <c r="D23" s="17">
        <v>-973.49834612091695</v>
      </c>
      <c r="E23" s="18">
        <v>-417.54403198528661</v>
      </c>
      <c r="F23" s="19"/>
      <c r="G23" s="16">
        <v>-857.09690177604773</v>
      </c>
      <c r="H23" s="17">
        <v>-1069.984305344801</v>
      </c>
      <c r="I23" s="18">
        <v>-462.75452263555707</v>
      </c>
      <c r="J23" s="8"/>
      <c r="K23" s="20">
        <v>-960.98883368211864</v>
      </c>
      <c r="L23" s="17">
        <v>-1203.3339607735913</v>
      </c>
      <c r="M23" s="17">
        <v>-573.31185675047868</v>
      </c>
      <c r="N23" s="5"/>
      <c r="O23" s="5"/>
      <c r="P23" s="5"/>
      <c r="Q23" s="5"/>
      <c r="R23" s="5"/>
    </row>
    <row r="24" spans="2:18">
      <c r="B24" s="15" t="s">
        <v>12</v>
      </c>
      <c r="C24" s="31">
        <v>-429.46914476021493</v>
      </c>
      <c r="D24" s="32">
        <v>-604.23769340997171</v>
      </c>
      <c r="E24" s="40">
        <v>-326.08208170772207</v>
      </c>
      <c r="F24" s="19"/>
      <c r="G24" s="31">
        <v>-471.17595379927735</v>
      </c>
      <c r="H24" s="32">
        <v>-697.61741887359631</v>
      </c>
      <c r="I24" s="40">
        <v>-381.75749999999994</v>
      </c>
      <c r="J24" s="8"/>
      <c r="K24" s="34">
        <v>-521.30514844924312</v>
      </c>
      <c r="L24" s="32">
        <v>-844.10507552372087</v>
      </c>
      <c r="M24" s="79">
        <v>-362.66962499999994</v>
      </c>
      <c r="N24" s="5"/>
      <c r="O24" s="5"/>
      <c r="P24" s="5"/>
      <c r="Q24" s="5"/>
      <c r="R24" s="5"/>
    </row>
    <row r="25" spans="2:18">
      <c r="B25" s="21" t="s">
        <v>13</v>
      </c>
      <c r="C25" s="22">
        <v>1967.8205388740482</v>
      </c>
      <c r="D25" s="23">
        <v>1219.8835444276019</v>
      </c>
      <c r="E25" s="24">
        <v>2605.5213029503388</v>
      </c>
      <c r="F25" s="25"/>
      <c r="G25" s="22">
        <v>2198.9642659272381</v>
      </c>
      <c r="H25" s="23">
        <v>1351.9690955430983</v>
      </c>
      <c r="I25" s="24">
        <v>2771.1204322343192</v>
      </c>
      <c r="J25" s="8"/>
      <c r="K25" s="26">
        <v>2491.4666607166146</v>
      </c>
      <c r="L25" s="23">
        <v>1579.1373670493861</v>
      </c>
      <c r="M25" s="23">
        <v>3194.9676655414619</v>
      </c>
      <c r="N25" s="5"/>
      <c r="O25" s="5"/>
      <c r="P25" s="5"/>
      <c r="Q25" s="5"/>
      <c r="R25" s="5"/>
    </row>
    <row r="26" spans="2:18" ht="10" customHeight="1">
      <c r="B26" s="15"/>
      <c r="C26" s="35"/>
      <c r="D26" s="36"/>
      <c r="E26" s="37"/>
      <c r="F26" s="19"/>
      <c r="G26" s="35"/>
      <c r="H26" s="36"/>
      <c r="I26" s="37"/>
      <c r="J26" s="8"/>
      <c r="K26" s="38"/>
      <c r="L26" s="36"/>
      <c r="M26" s="36"/>
      <c r="N26" s="5"/>
      <c r="O26" s="5"/>
      <c r="P26" s="5"/>
      <c r="Q26" s="5"/>
      <c r="R26" s="5"/>
    </row>
    <row r="27" spans="2:18">
      <c r="B27" s="21" t="s">
        <v>14</v>
      </c>
      <c r="C27" s="41">
        <v>8.4722424412977002</v>
      </c>
      <c r="D27" s="42">
        <v>5.1869018292670406</v>
      </c>
      <c r="E27" s="43">
        <v>10.679509066206935</v>
      </c>
      <c r="F27" s="44"/>
      <c r="G27" s="41">
        <v>9.7966685583669868</v>
      </c>
      <c r="H27" s="42">
        <v>6.0828229396580253</v>
      </c>
      <c r="I27" s="43">
        <v>11.98618532804414</v>
      </c>
      <c r="J27" s="8"/>
      <c r="K27" s="45">
        <v>11.111815890967298</v>
      </c>
      <c r="L27" s="42">
        <v>7.5360787269197944</v>
      </c>
      <c r="M27" s="42">
        <v>13.819491246510479</v>
      </c>
      <c r="N27" s="6"/>
      <c r="O27" s="6"/>
      <c r="P27" s="6"/>
      <c r="Q27" s="6"/>
      <c r="R27" s="6"/>
    </row>
    <row r="28" spans="2:18" ht="10" customHeight="1">
      <c r="B28" s="21"/>
      <c r="C28" s="41"/>
      <c r="D28" s="42"/>
      <c r="E28" s="43"/>
      <c r="F28" s="44"/>
      <c r="G28" s="41"/>
      <c r="H28" s="42"/>
      <c r="I28" s="43"/>
      <c r="J28" s="8"/>
      <c r="K28" s="45"/>
      <c r="L28" s="42"/>
      <c r="M28" s="42"/>
      <c r="N28" s="6"/>
      <c r="O28" s="6"/>
      <c r="P28" s="6"/>
      <c r="Q28" s="6"/>
      <c r="R28" s="6"/>
    </row>
    <row r="29" spans="2:18">
      <c r="B29" s="21" t="s">
        <v>15</v>
      </c>
      <c r="C29" s="41">
        <v>4.5508333333333333</v>
      </c>
      <c r="D29" s="42">
        <v>4.5</v>
      </c>
      <c r="E29" s="43">
        <v>4.75</v>
      </c>
      <c r="F29" s="44"/>
      <c r="G29" s="41">
        <v>4.636541666666667</v>
      </c>
      <c r="H29" s="42">
        <v>4.5</v>
      </c>
      <c r="I29" s="43">
        <v>5</v>
      </c>
      <c r="J29" s="8"/>
      <c r="K29" s="45">
        <v>4.7343377500000008</v>
      </c>
      <c r="L29" s="42">
        <v>4.5</v>
      </c>
      <c r="M29" s="42">
        <v>5.25</v>
      </c>
      <c r="N29" s="6"/>
      <c r="O29" s="6"/>
      <c r="P29" s="6"/>
      <c r="Q29" s="6"/>
      <c r="R29" s="6"/>
    </row>
    <row r="30" spans="2:18" ht="10" customHeight="1">
      <c r="B30" s="46"/>
      <c r="C30" s="16"/>
      <c r="D30" s="17"/>
      <c r="E30" s="18"/>
      <c r="F30" s="19"/>
      <c r="G30" s="16"/>
      <c r="H30" s="17"/>
      <c r="I30" s="18"/>
      <c r="J30" s="8"/>
      <c r="K30" s="20"/>
      <c r="L30" s="17"/>
      <c r="M30" s="17"/>
    </row>
    <row r="31" spans="2:18">
      <c r="B31" s="47" t="s">
        <v>16</v>
      </c>
      <c r="C31" s="48"/>
      <c r="D31" s="48"/>
      <c r="E31" s="49"/>
      <c r="F31" s="25"/>
      <c r="G31" s="48"/>
      <c r="H31" s="48"/>
      <c r="I31" s="49"/>
      <c r="J31" s="8"/>
      <c r="K31" s="50"/>
      <c r="L31" s="48"/>
      <c r="M31" s="48"/>
    </row>
    <row r="32" spans="2:18">
      <c r="B32" s="15" t="s">
        <v>30</v>
      </c>
      <c r="C32" s="16">
        <v>11479.988188330657</v>
      </c>
      <c r="D32" s="17">
        <v>11302.912250242676</v>
      </c>
      <c r="E32" s="18">
        <v>11660.867830519746</v>
      </c>
      <c r="F32" s="19"/>
      <c r="G32" s="16">
        <v>11914.834423399647</v>
      </c>
      <c r="H32" s="17">
        <v>11664.666539027445</v>
      </c>
      <c r="I32" s="18">
        <v>12294.6159592435</v>
      </c>
      <c r="J32" s="8"/>
      <c r="K32" s="20">
        <v>12282.638763755225</v>
      </c>
      <c r="L32" s="17">
        <v>11799.987485894988</v>
      </c>
      <c r="M32" s="17">
        <v>12918.466374267769</v>
      </c>
      <c r="N32" s="5"/>
      <c r="O32" s="5"/>
      <c r="P32" s="5"/>
      <c r="Q32" s="5"/>
      <c r="R32" s="5"/>
    </row>
    <row r="33" spans="2:18">
      <c r="B33" s="15" t="s">
        <v>17</v>
      </c>
      <c r="C33" s="16">
        <v>-24.625242593958578</v>
      </c>
      <c r="D33" s="17">
        <v>-200</v>
      </c>
      <c r="E33" s="18">
        <v>110.42054806318629</v>
      </c>
      <c r="F33" s="19"/>
      <c r="G33" s="16">
        <v>-59.153118650489368</v>
      </c>
      <c r="H33" s="17">
        <v>-239.43005708806231</v>
      </c>
      <c r="I33" s="18">
        <v>50</v>
      </c>
      <c r="J33" s="8"/>
      <c r="K33" s="20">
        <v>-78.797207171132868</v>
      </c>
      <c r="L33" s="17">
        <v>-400.76957537303315</v>
      </c>
      <c r="M33" s="17">
        <v>25</v>
      </c>
      <c r="N33" s="5"/>
      <c r="O33" s="5"/>
      <c r="P33" s="5"/>
      <c r="Q33" s="5"/>
      <c r="R33" s="5"/>
    </row>
    <row r="34" spans="2:18">
      <c r="B34" s="15" t="s">
        <v>33</v>
      </c>
      <c r="C34" s="16">
        <v>34.624999999999943</v>
      </c>
      <c r="D34" s="17">
        <v>0</v>
      </c>
      <c r="E34" s="18">
        <v>200</v>
      </c>
      <c r="F34" s="19"/>
      <c r="G34" s="16">
        <v>34.625000000000057</v>
      </c>
      <c r="H34" s="17">
        <v>0</v>
      </c>
      <c r="I34" s="18">
        <v>200</v>
      </c>
      <c r="J34" s="8"/>
      <c r="K34" s="20">
        <v>34.625000000000057</v>
      </c>
      <c r="L34" s="17">
        <v>0</v>
      </c>
      <c r="M34" s="17">
        <v>200</v>
      </c>
      <c r="N34" s="5"/>
      <c r="O34" s="5"/>
      <c r="P34" s="5"/>
      <c r="Q34" s="5"/>
      <c r="R34" s="5"/>
    </row>
    <row r="35" spans="2:18">
      <c r="B35" s="15" t="s">
        <v>23</v>
      </c>
      <c r="C35" s="16">
        <v>-7266.2613774365154</v>
      </c>
      <c r="D35" s="17">
        <v>-7554.5913417029597</v>
      </c>
      <c r="E35" s="18">
        <v>-7009.6837500000001</v>
      </c>
      <c r="F35" s="19"/>
      <c r="G35" s="16">
        <v>-7322.8475681892178</v>
      </c>
      <c r="H35" s="17">
        <v>-7646.335433027707</v>
      </c>
      <c r="I35" s="18">
        <v>-7030.7164571372596</v>
      </c>
      <c r="J35" s="8"/>
      <c r="K35" s="20">
        <v>-7334.7047438577893</v>
      </c>
      <c r="L35" s="17">
        <v>-7737.2993748203799</v>
      </c>
      <c r="M35" s="17">
        <v>-6890.9674492487784</v>
      </c>
      <c r="N35" s="5"/>
      <c r="O35" s="5"/>
      <c r="P35" s="5"/>
      <c r="Q35" s="5"/>
      <c r="R35" s="5"/>
    </row>
    <row r="36" spans="2:18">
      <c r="B36" s="15" t="s">
        <v>18</v>
      </c>
      <c r="C36" s="16">
        <v>265.20020788055791</v>
      </c>
      <c r="D36" s="17">
        <v>176.09999999999997</v>
      </c>
      <c r="E36" s="18">
        <v>326.05</v>
      </c>
      <c r="F36" s="19"/>
      <c r="G36" s="16">
        <v>219.71458534979845</v>
      </c>
      <c r="H36" s="17">
        <v>133.80687499999999</v>
      </c>
      <c r="I36" s="18">
        <v>300.47750000000002</v>
      </c>
      <c r="J36" s="8"/>
      <c r="K36" s="20">
        <v>173.93263868201359</v>
      </c>
      <c r="L36" s="17">
        <v>-214.88621618914078</v>
      </c>
      <c r="M36" s="17">
        <v>306</v>
      </c>
      <c r="N36" s="5"/>
      <c r="O36" s="5"/>
      <c r="P36" s="5"/>
      <c r="Q36" s="5"/>
      <c r="R36" s="5"/>
    </row>
    <row r="37" spans="2:18">
      <c r="B37" s="15" t="s">
        <v>19</v>
      </c>
      <c r="C37" s="16">
        <v>-849.69179754355639</v>
      </c>
      <c r="D37" s="17">
        <v>-1040</v>
      </c>
      <c r="E37" s="18">
        <v>-672.4212592765183</v>
      </c>
      <c r="F37" s="19"/>
      <c r="G37" s="16">
        <v>-912.83070199408678</v>
      </c>
      <c r="H37" s="17">
        <v>-1040</v>
      </c>
      <c r="I37" s="18">
        <v>-742.07803879933692</v>
      </c>
      <c r="J37" s="8"/>
      <c r="K37" s="20">
        <v>-985.67450893579996</v>
      </c>
      <c r="L37" s="17">
        <v>-1203.3339607735913</v>
      </c>
      <c r="M37" s="17">
        <v>-758</v>
      </c>
      <c r="N37" s="5"/>
      <c r="O37" s="5"/>
      <c r="P37" s="5"/>
      <c r="Q37" s="5"/>
      <c r="R37" s="5"/>
    </row>
    <row r="38" spans="2:18">
      <c r="B38" s="15" t="s">
        <v>20</v>
      </c>
      <c r="C38" s="31">
        <v>-1122.015014354879</v>
      </c>
      <c r="D38" s="32">
        <v>-1254.232</v>
      </c>
      <c r="E38" s="33">
        <v>-809.5095396321226</v>
      </c>
      <c r="F38" s="19"/>
      <c r="G38" s="31">
        <v>-1170.4913950777484</v>
      </c>
      <c r="H38" s="32">
        <v>-1309.506232081033</v>
      </c>
      <c r="I38" s="33">
        <v>-847.44065580851156</v>
      </c>
      <c r="J38" s="8"/>
      <c r="K38" s="34">
        <v>-1146.5062471864426</v>
      </c>
      <c r="L38" s="32">
        <v>-1361.7528429536981</v>
      </c>
      <c r="M38" s="32">
        <v>-866.43193656709116</v>
      </c>
      <c r="N38" s="5"/>
      <c r="O38" s="5"/>
      <c r="P38" s="5"/>
      <c r="Q38" s="5"/>
      <c r="R38" s="5"/>
    </row>
    <row r="39" spans="2:18" ht="16.5">
      <c r="B39" s="21" t="s">
        <v>40</v>
      </c>
      <c r="C39" s="22">
        <v>2502.6176979197662</v>
      </c>
      <c r="D39" s="23">
        <v>2347.4193042693341</v>
      </c>
      <c r="E39" s="24">
        <v>2786.6034809522462</v>
      </c>
      <c r="F39" s="25"/>
      <c r="G39" s="22">
        <v>2683.5763230616067</v>
      </c>
      <c r="H39" s="23">
        <v>2395.2062547700516</v>
      </c>
      <c r="I39" s="24">
        <v>3142.5639897625142</v>
      </c>
      <c r="J39" s="8"/>
      <c r="K39" s="26">
        <v>2917.8892444979392</v>
      </c>
      <c r="L39" s="23">
        <v>2591.8604033414531</v>
      </c>
      <c r="M39" s="23">
        <v>3620.7457383970786</v>
      </c>
      <c r="N39" s="5"/>
      <c r="O39" s="5"/>
      <c r="P39" s="5"/>
      <c r="Q39" s="5"/>
      <c r="R39" s="5"/>
    </row>
    <row r="40" spans="2:18" ht="10" customHeight="1">
      <c r="B40" s="15"/>
      <c r="C40" s="35"/>
      <c r="D40" s="36"/>
      <c r="E40" s="37"/>
      <c r="F40" s="19"/>
      <c r="G40" s="35"/>
      <c r="H40" s="36"/>
      <c r="I40" s="37"/>
      <c r="J40" s="8"/>
      <c r="K40" s="38"/>
      <c r="L40" s="36"/>
      <c r="M40" s="36"/>
    </row>
    <row r="41" spans="2:18">
      <c r="B41" s="15" t="s">
        <v>21</v>
      </c>
      <c r="C41" s="16">
        <v>-522.2247907662761</v>
      </c>
      <c r="D41" s="17">
        <v>-700</v>
      </c>
      <c r="E41" s="18">
        <v>-350</v>
      </c>
      <c r="F41" s="19"/>
      <c r="G41" s="16">
        <v>-515.2436328770417</v>
      </c>
      <c r="H41" s="17">
        <v>-700</v>
      </c>
      <c r="I41" s="18">
        <v>-375</v>
      </c>
      <c r="J41" s="8"/>
      <c r="K41" s="20">
        <v>-395.12478071894179</v>
      </c>
      <c r="L41" s="17">
        <v>-550.00000000000091</v>
      </c>
      <c r="M41" s="17">
        <v>-208.33333333333334</v>
      </c>
      <c r="N41" s="5"/>
      <c r="O41" s="5"/>
      <c r="P41" s="5"/>
      <c r="Q41" s="5"/>
      <c r="R41" s="5"/>
    </row>
    <row r="42" spans="2:18">
      <c r="B42" s="15" t="s">
        <v>22</v>
      </c>
      <c r="C42" s="16">
        <v>-523.31790450928384</v>
      </c>
      <c r="D42" s="17">
        <v>-861.38275862068974</v>
      </c>
      <c r="E42" s="18">
        <v>-271</v>
      </c>
      <c r="F42" s="19"/>
      <c r="G42" s="16">
        <v>-340.4014006224989</v>
      </c>
      <c r="H42" s="17">
        <v>-500</v>
      </c>
      <c r="I42" s="18">
        <v>-74.21820809248554</v>
      </c>
      <c r="J42" s="8"/>
      <c r="K42" s="20">
        <v>-402.19330238726792</v>
      </c>
      <c r="L42" s="17">
        <v>-816.7629310344829</v>
      </c>
      <c r="M42" s="17">
        <v>-120</v>
      </c>
      <c r="N42" s="5"/>
      <c r="O42" s="5"/>
      <c r="P42" s="5"/>
      <c r="Q42" s="5"/>
      <c r="R42" s="5"/>
    </row>
    <row r="43" spans="2:18">
      <c r="B43" s="21" t="s">
        <v>41</v>
      </c>
      <c r="C43" s="22">
        <v>1451.1854893569491</v>
      </c>
      <c r="D43" s="23">
        <v>982.0865508615957</v>
      </c>
      <c r="E43" s="24">
        <v>1985.6034809522462</v>
      </c>
      <c r="F43" s="25"/>
      <c r="G43" s="22">
        <v>1815.3840856506818</v>
      </c>
      <c r="H43" s="23">
        <v>1528.9518032897035</v>
      </c>
      <c r="I43" s="24">
        <v>2120.600127153456</v>
      </c>
      <c r="J43" s="8"/>
      <c r="K43" s="26">
        <v>2093.8710269795624</v>
      </c>
      <c r="L43" s="23">
        <v>1798.5994279673207</v>
      </c>
      <c r="M43" s="23">
        <v>2720.7457383970777</v>
      </c>
    </row>
    <row r="44" spans="2:18" ht="10" customHeight="1">
      <c r="B44" s="21"/>
      <c r="C44" s="51"/>
      <c r="D44" s="52"/>
      <c r="E44" s="53"/>
      <c r="F44" s="25"/>
      <c r="G44" s="51"/>
      <c r="H44" s="52"/>
      <c r="I44" s="53"/>
      <c r="J44" s="8"/>
      <c r="K44" s="54"/>
      <c r="L44" s="52"/>
      <c r="M44" s="52"/>
      <c r="N44" s="5"/>
      <c r="O44" s="5"/>
      <c r="P44" s="5"/>
      <c r="Q44" s="5"/>
      <c r="R44" s="5"/>
    </row>
    <row r="45" spans="2:18">
      <c r="B45" s="21" t="s">
        <v>36</v>
      </c>
      <c r="C45" s="51">
        <v>-25814.300842202094</v>
      </c>
      <c r="D45" s="52">
        <v>-26499.701306598348</v>
      </c>
      <c r="E45" s="53">
        <v>-24560.263540005704</v>
      </c>
      <c r="F45" s="25"/>
      <c r="G45" s="51">
        <v>-25012.689813338591</v>
      </c>
      <c r="H45" s="52">
        <v>-25866.909518517601</v>
      </c>
      <c r="I45" s="53">
        <v>-22754.658036758632</v>
      </c>
      <c r="J45" s="8"/>
      <c r="K45" s="54">
        <v>-23913.899190052831</v>
      </c>
      <c r="L45" s="52">
        <v>-25272.22114424585</v>
      </c>
      <c r="M45" s="52">
        <v>-21796.009869337071</v>
      </c>
    </row>
    <row r="46" spans="2:18" ht="10" customHeight="1">
      <c r="B46" s="46"/>
      <c r="C46" s="16"/>
      <c r="D46" s="17"/>
      <c r="E46" s="18"/>
      <c r="F46" s="19"/>
      <c r="G46" s="16"/>
      <c r="H46" s="17"/>
      <c r="I46" s="18"/>
      <c r="J46" s="8"/>
      <c r="K46" s="20"/>
      <c r="L46" s="17"/>
      <c r="M46" s="17"/>
    </row>
    <row r="47" spans="2:18">
      <c r="B47" s="47" t="s">
        <v>24</v>
      </c>
      <c r="C47" s="48"/>
      <c r="D47" s="55"/>
      <c r="E47" s="56"/>
      <c r="F47" s="25"/>
      <c r="G47" s="48"/>
      <c r="H47" s="55"/>
      <c r="I47" s="56"/>
      <c r="J47" s="8"/>
      <c r="K47" s="50"/>
      <c r="L47" s="55"/>
      <c r="M47" s="55"/>
      <c r="N47" s="6"/>
      <c r="O47" s="6"/>
      <c r="P47" s="6"/>
      <c r="Q47" s="6"/>
      <c r="R47" s="6"/>
    </row>
    <row r="48" spans="2:18">
      <c r="B48" s="15" t="s">
        <v>25</v>
      </c>
      <c r="C48" s="7">
        <v>0.85512288825681992</v>
      </c>
      <c r="D48" s="57">
        <v>0.83258999999999994</v>
      </c>
      <c r="E48" s="58">
        <v>0.86759999534499965</v>
      </c>
      <c r="F48" s="59"/>
      <c r="G48" s="7">
        <v>0.85772161713452599</v>
      </c>
      <c r="H48" s="57">
        <v>0.83258999999999994</v>
      </c>
      <c r="I48" s="58">
        <v>0.87603228700000002</v>
      </c>
      <c r="J48" s="8"/>
      <c r="K48" s="60">
        <v>0.85844441605119259</v>
      </c>
      <c r="L48" s="57">
        <v>0.83258999999999994</v>
      </c>
      <c r="M48" s="57">
        <v>0.884705874</v>
      </c>
      <c r="N48" s="6"/>
      <c r="O48" s="6"/>
      <c r="P48" s="6"/>
      <c r="Q48" s="6"/>
      <c r="R48" s="6"/>
    </row>
    <row r="49" spans="2:18">
      <c r="B49" s="15" t="s">
        <v>26</v>
      </c>
      <c r="C49" s="7">
        <v>20.916668003989734</v>
      </c>
      <c r="D49" s="57">
        <v>20.530999999999999</v>
      </c>
      <c r="E49" s="58">
        <v>21.623999999999999</v>
      </c>
      <c r="F49" s="59"/>
      <c r="G49" s="7">
        <v>21.416103195549464</v>
      </c>
      <c r="H49" s="57">
        <v>20.530999999999999</v>
      </c>
      <c r="I49" s="58">
        <v>22.5844482185</v>
      </c>
      <c r="J49" s="8"/>
      <c r="K49" s="60">
        <v>21.98918099616148</v>
      </c>
      <c r="L49" s="57">
        <v>20.530999999999999</v>
      </c>
      <c r="M49" s="57">
        <v>23.939515111610003</v>
      </c>
      <c r="N49" s="6"/>
      <c r="O49" s="6"/>
      <c r="P49" s="6"/>
      <c r="Q49" s="6"/>
      <c r="R49" s="6"/>
    </row>
    <row r="50" spans="2:18">
      <c r="B50" s="15" t="s">
        <v>27</v>
      </c>
      <c r="C50" s="7">
        <v>47.987530843320734</v>
      </c>
      <c r="D50" s="57">
        <v>42.946020000000004</v>
      </c>
      <c r="E50" s="58">
        <v>65.304000000000002</v>
      </c>
      <c r="F50" s="59"/>
      <c r="G50" s="7">
        <v>52.660464551069076</v>
      </c>
      <c r="H50" s="57">
        <v>44.041770000000007</v>
      </c>
      <c r="I50" s="58">
        <v>75.581999999999994</v>
      </c>
      <c r="J50" s="8"/>
      <c r="K50" s="60">
        <v>55.938372336538599</v>
      </c>
      <c r="L50" s="57">
        <v>44.041770000000007</v>
      </c>
      <c r="M50" s="57">
        <v>83.97999999999999</v>
      </c>
      <c r="N50" s="6"/>
      <c r="O50" s="6"/>
      <c r="P50" s="6"/>
      <c r="Q50" s="6"/>
      <c r="R50" s="6"/>
    </row>
    <row r="51" spans="2:18">
      <c r="B51" s="61" t="s">
        <v>28</v>
      </c>
      <c r="C51" s="62">
        <v>57.468734775334802</v>
      </c>
      <c r="D51" s="63">
        <v>55.803849999999997</v>
      </c>
      <c r="E51" s="64">
        <v>60.959549999999993</v>
      </c>
      <c r="F51" s="59"/>
      <c r="G51" s="62">
        <v>59.181232559459772</v>
      </c>
      <c r="H51" s="63">
        <v>55.5</v>
      </c>
      <c r="I51" s="64">
        <v>72.5</v>
      </c>
      <c r="J51" s="8"/>
      <c r="K51" s="65">
        <v>60.421692577570894</v>
      </c>
      <c r="L51" s="63">
        <v>55.5</v>
      </c>
      <c r="M51" s="63">
        <v>76.125</v>
      </c>
    </row>
    <row r="52" spans="2:18" s="3" customFormat="1">
      <c r="B52" s="15"/>
      <c r="C52" s="57"/>
      <c r="D52" s="57"/>
      <c r="E52" s="57"/>
      <c r="F52" s="66"/>
      <c r="G52" s="63"/>
      <c r="H52" s="63"/>
      <c r="I52" s="63"/>
      <c r="J52" s="67"/>
      <c r="K52" s="63"/>
      <c r="L52" s="63"/>
      <c r="M52" s="57"/>
    </row>
    <row r="53" spans="2:18" ht="16">
      <c r="B53" s="68" t="s">
        <v>42</v>
      </c>
      <c r="C53" s="68"/>
      <c r="D53" s="87" t="s">
        <v>43</v>
      </c>
      <c r="E53" s="88"/>
      <c r="F53" s="69"/>
      <c r="G53" s="89" t="s">
        <v>44</v>
      </c>
      <c r="H53" s="90"/>
      <c r="I53" s="90"/>
      <c r="J53" s="90"/>
      <c r="K53" s="90"/>
      <c r="L53" s="90"/>
      <c r="M53" s="70"/>
      <c r="N53" s="6"/>
      <c r="O53" s="6"/>
      <c r="P53" s="6"/>
      <c r="Q53" s="6"/>
      <c r="R53" s="6"/>
    </row>
    <row r="54" spans="2:18" ht="14.5" customHeight="1">
      <c r="B54" s="91" t="s">
        <v>50</v>
      </c>
      <c r="C54" s="91"/>
      <c r="D54" s="92" t="s">
        <v>47</v>
      </c>
      <c r="E54" s="93"/>
      <c r="F54" s="66"/>
      <c r="G54" s="94" t="s">
        <v>25</v>
      </c>
      <c r="H54" s="95"/>
      <c r="I54" s="95"/>
      <c r="J54" s="95"/>
      <c r="K54" s="95"/>
      <c r="L54" s="95"/>
      <c r="M54" s="7">
        <f>'[1]FX rates'!P18</f>
        <v>0.86409305633979538</v>
      </c>
      <c r="N54" s="6"/>
      <c r="O54" s="6"/>
      <c r="P54" s="6"/>
      <c r="Q54" s="6"/>
      <c r="R54" s="6"/>
    </row>
    <row r="55" spans="2:18">
      <c r="B55" s="99" t="s">
        <v>51</v>
      </c>
      <c r="C55" s="99"/>
      <c r="D55" s="100" t="s">
        <v>48</v>
      </c>
      <c r="E55" s="101"/>
      <c r="F55" s="66"/>
      <c r="G55" s="94" t="s">
        <v>26</v>
      </c>
      <c r="H55" s="95"/>
      <c r="I55" s="95"/>
      <c r="J55" s="95"/>
      <c r="K55" s="95"/>
      <c r="L55" s="95"/>
      <c r="M55" s="7">
        <f>'[1]FX rates'!P20</f>
        <v>20.622395589042604</v>
      </c>
      <c r="N55" s="6"/>
      <c r="O55" s="6"/>
      <c r="P55" s="6"/>
      <c r="Q55" s="6"/>
      <c r="R55" s="6"/>
    </row>
    <row r="56" spans="2:18">
      <c r="B56" s="108" t="s">
        <v>52</v>
      </c>
      <c r="C56" s="108"/>
      <c r="D56" s="109">
        <v>0.3</v>
      </c>
      <c r="E56" s="110"/>
      <c r="F56" s="66"/>
      <c r="G56" s="94" t="s">
        <v>27</v>
      </c>
      <c r="H56" s="95"/>
      <c r="I56" s="95"/>
      <c r="J56" s="95"/>
      <c r="K56" s="95"/>
      <c r="L56" s="95"/>
      <c r="M56" s="7">
        <f>'[1]FX rates'!P21</f>
        <v>47.419885093951926</v>
      </c>
      <c r="N56" s="6"/>
      <c r="O56" s="6"/>
      <c r="P56" s="6"/>
      <c r="Q56" s="6"/>
      <c r="R56" s="6"/>
    </row>
    <row r="57" spans="2:18" s="3" customFormat="1">
      <c r="B57" s="8"/>
      <c r="C57" s="8"/>
      <c r="D57" s="111"/>
      <c r="E57" s="112"/>
      <c r="F57" s="66"/>
      <c r="G57" s="94" t="s">
        <v>28</v>
      </c>
      <c r="H57" s="95"/>
      <c r="I57" s="95"/>
      <c r="J57" s="95"/>
      <c r="K57" s="95"/>
      <c r="L57" s="95"/>
      <c r="M57" s="7">
        <f>'[1]FX rates'!P22</f>
        <v>57.018151774342812</v>
      </c>
    </row>
    <row r="58" spans="2:18" s="3" customFormat="1" ht="14" customHeight="1">
      <c r="B58" s="71" t="s">
        <v>53</v>
      </c>
      <c r="C58" s="71"/>
      <c r="D58" s="92" t="s">
        <v>49</v>
      </c>
      <c r="E58" s="93"/>
      <c r="F58" s="72"/>
      <c r="G58" s="102" t="s">
        <v>45</v>
      </c>
      <c r="H58" s="103"/>
      <c r="I58" s="103"/>
      <c r="J58" s="103"/>
      <c r="K58" s="103"/>
      <c r="L58" s="103"/>
      <c r="M58" s="82">
        <f>'[2]FX Guidance'!E67/10^3</f>
        <v>-0.11368333727554818</v>
      </c>
    </row>
    <row r="59" spans="2:18" ht="16.5" customHeight="1" thickBot="1">
      <c r="B59" s="80" t="s">
        <v>52</v>
      </c>
      <c r="C59" s="81"/>
      <c r="D59" s="106">
        <v>-0.2</v>
      </c>
      <c r="E59" s="107"/>
      <c r="F59" s="72"/>
      <c r="G59" s="104"/>
      <c r="H59" s="105"/>
      <c r="I59" s="105"/>
      <c r="J59" s="105"/>
      <c r="K59" s="105"/>
      <c r="L59" s="105"/>
      <c r="M59" s="83"/>
    </row>
    <row r="60" spans="2:18" ht="138" customHeight="1" thickTop="1">
      <c r="B60" s="84" t="s">
        <v>54</v>
      </c>
      <c r="C60" s="84"/>
      <c r="D60" s="84"/>
      <c r="E60" s="84"/>
      <c r="F60" s="84"/>
      <c r="G60" s="84"/>
      <c r="H60" s="84"/>
      <c r="I60" s="84"/>
      <c r="J60" s="84"/>
      <c r="K60" s="84"/>
      <c r="L60" s="84"/>
      <c r="M60" s="84"/>
    </row>
  </sheetData>
  <mergeCells count="24">
    <mergeCell ref="D58:E58"/>
    <mergeCell ref="G58:L59"/>
    <mergeCell ref="D59:E59"/>
    <mergeCell ref="B56:C56"/>
    <mergeCell ref="D56:E56"/>
    <mergeCell ref="G56:L56"/>
    <mergeCell ref="D57:E57"/>
    <mergeCell ref="G57:L57"/>
    <mergeCell ref="M58:M59"/>
    <mergeCell ref="B60:M60"/>
    <mergeCell ref="K5:M5"/>
    <mergeCell ref="L6:M6"/>
    <mergeCell ref="D53:E53"/>
    <mergeCell ref="G53:L53"/>
    <mergeCell ref="B54:C54"/>
    <mergeCell ref="D54:E54"/>
    <mergeCell ref="G54:L54"/>
    <mergeCell ref="C5:E5"/>
    <mergeCell ref="G5:I5"/>
    <mergeCell ref="D6:E6"/>
    <mergeCell ref="H6:I6"/>
    <mergeCell ref="B55:C55"/>
    <mergeCell ref="D55:E55"/>
    <mergeCell ref="G55:L55"/>
  </mergeCells>
  <pageMargins left="0.7" right="0.7" top="0.75" bottom="0.75" header="0.3" footer="0.3"/>
  <pageSetup scale="50" orientation="portrait" r:id="rId1"/>
  <headerFooter>
    <oddFooter>&amp;L_x000D_&amp;1#&amp;"Calibri"&amp;7&amp;K000000 C2 General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5f13034-efb6-4a6e-baea-4acc47f58c8f">
      <Terms xmlns="http://schemas.microsoft.com/office/infopath/2007/PartnerControls"/>
    </lcf76f155ced4ddcb4097134ff3c332f>
    <TaxCatchAll xmlns="6504cafb-c983-4e47-bcaf-a5581da3406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66D555D906CD439DFD3467770FA13D" ma:contentTypeVersion="19" ma:contentTypeDescription="Create a new document." ma:contentTypeScope="" ma:versionID="122528ba839e858fc1bd3c1504854b06">
  <xsd:schema xmlns:xsd="http://www.w3.org/2001/XMLSchema" xmlns:xs="http://www.w3.org/2001/XMLSchema" xmlns:p="http://schemas.microsoft.com/office/2006/metadata/properties" xmlns:ns2="55f13034-efb6-4a6e-baea-4acc47f58c8f" xmlns:ns3="c227bb06-1429-4589-976d-34d702183fd9" xmlns:ns4="6504cafb-c983-4e47-bcaf-a5581da3406e" targetNamespace="http://schemas.microsoft.com/office/2006/metadata/properties" ma:root="true" ma:fieldsID="0173eea0d051c5ff82f7456cdfcac430" ns2:_="" ns3:_="" ns4:_="">
    <xsd:import namespace="55f13034-efb6-4a6e-baea-4acc47f58c8f"/>
    <xsd:import namespace="c227bb06-1429-4589-976d-34d702183fd9"/>
    <xsd:import namespace="6504cafb-c983-4e47-bcaf-a5581da3406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f13034-efb6-4a6e-baea-4acc47f58c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140db7b-894d-4be5-b4f9-3216f8c45b4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27bb06-1429-4589-976d-34d702183fd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504cafb-c983-4e47-bcaf-a5581da3406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a3907e4-d9fc-4186-aa66-f033a6655aba}" ma:internalName="TaxCatchAll" ma:showField="CatchAllData" ma:web="c227bb06-1429-4589-976d-34d702183f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2CA272-BFCF-4787-8131-7442275875B8}">
  <ds:schemaRefs>
    <ds:schemaRef ds:uri="http://schemas.microsoft.com/office/2006/documentManagement/types"/>
    <ds:schemaRef ds:uri="http://purl.org/dc/elements/1.1/"/>
    <ds:schemaRef ds:uri="http://purl.org/dc/dcmitype/"/>
    <ds:schemaRef ds:uri="http://purl.org/dc/terms/"/>
    <ds:schemaRef ds:uri="c227bb06-1429-4589-976d-34d702183fd9"/>
    <ds:schemaRef ds:uri="http://www.w3.org/XML/1998/namespace"/>
    <ds:schemaRef ds:uri="http://schemas.microsoft.com/office/infopath/2007/PartnerControls"/>
    <ds:schemaRef ds:uri="http://schemas.openxmlformats.org/package/2006/metadata/core-properties"/>
    <ds:schemaRef ds:uri="55f13034-efb6-4a6e-baea-4acc47f58c8f"/>
    <ds:schemaRef ds:uri="http://schemas.microsoft.com/office/2006/metadata/properties"/>
    <ds:schemaRef ds:uri="6504cafb-c983-4e47-bcaf-a5581da3406e"/>
  </ds:schemaRefs>
</ds:datastoreItem>
</file>

<file path=customXml/itemProps2.xml><?xml version="1.0" encoding="utf-8"?>
<ds:datastoreItem xmlns:ds="http://schemas.openxmlformats.org/officeDocument/2006/customXml" ds:itemID="{494DFCF9-0CA8-4DB2-A73A-CD52E8D30399}">
  <ds:schemaRefs>
    <ds:schemaRef ds:uri="http://schemas.microsoft.com/sharepoint/v3/contenttype/forms"/>
  </ds:schemaRefs>
</ds:datastoreItem>
</file>

<file path=customXml/itemProps3.xml><?xml version="1.0" encoding="utf-8"?>
<ds:datastoreItem xmlns:ds="http://schemas.openxmlformats.org/officeDocument/2006/customXml" ds:itemID="{5E99A18B-83B9-4C33-B3D7-A54A809EED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f13034-efb6-4a6e-baea-4acc47f58c8f"/>
    <ds:schemaRef ds:uri="c227bb06-1429-4589-976d-34d702183fd9"/>
    <ds:schemaRef ds:uri="6504cafb-c983-4e47-bcaf-a5581da340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VODAFONE GROUP COMPANYCONSENSUS</vt:lpstr>
      <vt:lpstr>'VODAFONE GROUP COMPANYCONSENSUS'!Print_Area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 Parker, Vodafone</dc:creator>
  <cp:lastModifiedBy>Jess Parker, Vodafone</cp:lastModifiedBy>
  <cp:lastPrinted>2020-11-12T14:10:47Z</cp:lastPrinted>
  <dcterms:created xsi:type="dcterms:W3CDTF">2020-08-05T17:25:13Z</dcterms:created>
  <dcterms:modified xsi:type="dcterms:W3CDTF">2025-09-24T09:52:43Z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0x0101005B66D555D906CD439DFD3467770FA13D</vt:lpwstr>
  </property>
  <property fmtid="{D5CDD505-2E9C-101B-9397-08002B2CF9AE}" pid="4" name="SV_HIDDEN_GRID_QUERY_LIST_4F35BF76-6C0D-4D9B-82B2-816C12CF3733">
    <vt:lpwstr>empty_477D106A-C0D6-4607-AEBD-E2C9D60EA279</vt:lpwstr>
  </property>
  <property fmtid="{D5CDD505-2E9C-101B-9397-08002B2CF9AE}" pid="5" name="MediaServiceImageTags">
    <vt:lpwstr/>
  </property>
  <property fmtid="{D5CDD505-2E9C-101B-9397-08002B2CF9AE}" pid="6" name="MSIP_Label_0359f705-2ba0-454b-9cfc-6ce5bcaac040_Enabled">
    <vt:lpwstr>true</vt:lpwstr>
  </property>
  <property fmtid="{D5CDD505-2E9C-101B-9397-08002B2CF9AE}" pid="7" name="MSIP_Label_0359f705-2ba0-454b-9cfc-6ce5bcaac040_SetDate">
    <vt:lpwstr>2025-01-17T16:45:33Z</vt:lpwstr>
  </property>
  <property fmtid="{D5CDD505-2E9C-101B-9397-08002B2CF9AE}" pid="8" name="MSIP_Label_0359f705-2ba0-454b-9cfc-6ce5bcaac040_Method">
    <vt:lpwstr>Privileged</vt:lpwstr>
  </property>
  <property fmtid="{D5CDD505-2E9C-101B-9397-08002B2CF9AE}" pid="9" name="MSIP_Label_0359f705-2ba0-454b-9cfc-6ce5bcaac040_Name">
    <vt:lpwstr>0359f705-2ba0-454b-9cfc-6ce5bcaac040</vt:lpwstr>
  </property>
  <property fmtid="{D5CDD505-2E9C-101B-9397-08002B2CF9AE}" pid="10" name="MSIP_Label_0359f705-2ba0-454b-9cfc-6ce5bcaac040_SiteId">
    <vt:lpwstr>68283f3b-8487-4c86-adb3-a5228f18b893</vt:lpwstr>
  </property>
  <property fmtid="{D5CDD505-2E9C-101B-9397-08002B2CF9AE}" pid="11" name="MSIP_Label_0359f705-2ba0-454b-9cfc-6ce5bcaac040_ActionId">
    <vt:lpwstr>0f67728e-3cb4-44e9-9841-48290bad4ff4</vt:lpwstr>
  </property>
  <property fmtid="{D5CDD505-2E9C-101B-9397-08002B2CF9AE}" pid="12" name="MSIP_Label_0359f705-2ba0-454b-9cfc-6ce5bcaac040_ContentBits">
    <vt:lpwstr>2</vt:lpwstr>
  </property>
</Properties>
</file>